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mc:AlternateContent xmlns:mc="http://schemas.openxmlformats.org/markup-compatibility/2006">
    <mc:Choice Requires="x15">
      <x15ac:absPath xmlns:x15ac="http://schemas.microsoft.com/office/spreadsheetml/2010/11/ac" url="C:\Users\Anna Szadkowska\Desktop\ŻYWNOŚĆ BD POWTÓRKA\ZAMIESZCZONE\"/>
    </mc:Choice>
  </mc:AlternateContent>
  <xr:revisionPtr revIDLastSave="0" documentId="13_ncr:1_{897FF8A4-6FE7-4577-BB8E-82BCFF609B5D}" xr6:coauthVersionLast="47" xr6:coauthVersionMax="47" xr10:uidLastSave="{00000000-0000-0000-0000-000000000000}"/>
  <bookViews>
    <workbookView xWindow="-108" yWindow="-108" windowWidth="23256" windowHeight="12576" activeTab="5" xr2:uid="{00000000-000D-0000-FFFF-FFFF00000000}"/>
  </bookViews>
  <sheets>
    <sheet name="pakiet nr 1" sheetId="9" r:id="rId1"/>
    <sheet name="pakiet nr 2" sheetId="2" r:id="rId2"/>
    <sheet name="pakiet nr 3" sheetId="3" r:id="rId3"/>
    <sheet name="pakier nr 4" sheetId="4" r:id="rId4"/>
    <sheet name="pakiet nr 5" sheetId="5" r:id="rId5"/>
    <sheet name="pakiet nr 6" sheetId="6" r:id="rId6"/>
  </sheets>
  <calcPr calcId="181029"/>
</workbook>
</file>

<file path=xl/calcChain.xml><?xml version="1.0" encoding="utf-8"?>
<calcChain xmlns="http://schemas.openxmlformats.org/spreadsheetml/2006/main">
  <c r="L8" i="9" l="1"/>
  <c r="M9" i="6"/>
  <c r="O9" i="6" s="1"/>
  <c r="L9" i="6"/>
  <c r="M22" i="6"/>
  <c r="O22" i="6" s="1"/>
  <c r="M21" i="6"/>
  <c r="N21" i="6" s="1"/>
  <c r="M20" i="6"/>
  <c r="O20" i="6" s="1"/>
  <c r="M19" i="6"/>
  <c r="O19" i="6" s="1"/>
  <c r="M18" i="6"/>
  <c r="O18" i="6" s="1"/>
  <c r="L18" i="6"/>
  <c r="L8" i="4"/>
  <c r="M8" i="4"/>
  <c r="N8" i="4" s="1"/>
  <c r="L9" i="4"/>
  <c r="M9" i="4"/>
  <c r="N9" i="4" s="1"/>
  <c r="N19" i="6" l="1"/>
  <c r="N9" i="6"/>
  <c r="N20" i="6"/>
  <c r="O21" i="6"/>
  <c r="N18" i="6"/>
  <c r="N22" i="6"/>
  <c r="O9" i="4"/>
  <c r="O8" i="4"/>
  <c r="K8" i="3"/>
  <c r="L8" i="3"/>
  <c r="M8" i="3" s="1"/>
  <c r="K9" i="3"/>
  <c r="L9" i="3"/>
  <c r="M9" i="3" s="1"/>
  <c r="K10" i="3"/>
  <c r="L10" i="3"/>
  <c r="M10" i="3" s="1"/>
  <c r="K11" i="3"/>
  <c r="L11" i="3"/>
  <c r="M11" i="3" s="1"/>
  <c r="K12" i="3"/>
  <c r="L12" i="3"/>
  <c r="M12" i="3" s="1"/>
  <c r="K13" i="3"/>
  <c r="L13" i="3"/>
  <c r="M13" i="3" s="1"/>
  <c r="K14" i="3"/>
  <c r="L14" i="3"/>
  <c r="M14" i="3" s="1"/>
  <c r="K15" i="3"/>
  <c r="L15" i="3"/>
  <c r="M15" i="3" s="1"/>
  <c r="K16" i="3"/>
  <c r="L16" i="3"/>
  <c r="M16" i="3" s="1"/>
  <c r="K17" i="3"/>
  <c r="L17" i="3"/>
  <c r="M17" i="3" s="1"/>
  <c r="K18" i="3"/>
  <c r="L18" i="3"/>
  <c r="M18" i="3" s="1"/>
  <c r="K19" i="3"/>
  <c r="L19" i="3"/>
  <c r="M19" i="3" s="1"/>
  <c r="K20" i="3"/>
  <c r="L20" i="3"/>
  <c r="M20" i="3" s="1"/>
  <c r="K21" i="3"/>
  <c r="L21" i="3"/>
  <c r="M21" i="3" s="1"/>
  <c r="K22" i="3"/>
  <c r="L22" i="3"/>
  <c r="M22" i="3" s="1"/>
  <c r="K23" i="3"/>
  <c r="L23" i="3"/>
  <c r="M23" i="3" s="1"/>
  <c r="K24" i="3"/>
  <c r="L24" i="3"/>
  <c r="M24" i="3" s="1"/>
  <c r="K25" i="3"/>
  <c r="L25" i="3"/>
  <c r="M25" i="3" s="1"/>
  <c r="K26" i="3"/>
  <c r="L26" i="3"/>
  <c r="M26" i="3" s="1"/>
  <c r="K27" i="3"/>
  <c r="L27" i="3"/>
  <c r="M27" i="3" s="1"/>
  <c r="K28" i="3"/>
  <c r="L28" i="3"/>
  <c r="M28" i="3" s="1"/>
  <c r="K29" i="3"/>
  <c r="L29" i="3"/>
  <c r="M29" i="3" s="1"/>
  <c r="K30" i="3"/>
  <c r="L30" i="3"/>
  <c r="M30" i="3" s="1"/>
  <c r="K31" i="3"/>
  <c r="L31" i="3"/>
  <c r="M31" i="3" s="1"/>
  <c r="K32" i="3"/>
  <c r="L32" i="3"/>
  <c r="M32" i="3" s="1"/>
  <c r="K33" i="3"/>
  <c r="L33" i="3"/>
  <c r="M33" i="3" s="1"/>
  <c r="K34" i="3"/>
  <c r="L34" i="3"/>
  <c r="M34" i="3" s="1"/>
  <c r="K35" i="3"/>
  <c r="L35" i="3"/>
  <c r="M35" i="3" s="1"/>
  <c r="K36" i="3"/>
  <c r="L36" i="3"/>
  <c r="M36" i="3" s="1"/>
  <c r="K37" i="3"/>
  <c r="L37" i="3"/>
  <c r="M37" i="3" s="1"/>
  <c r="K38" i="3"/>
  <c r="L38" i="3"/>
  <c r="M38" i="3" s="1"/>
  <c r="K39" i="3"/>
  <c r="L39" i="3"/>
  <c r="M39" i="3" s="1"/>
  <c r="K40" i="3"/>
  <c r="L40" i="3"/>
  <c r="M40" i="3" s="1"/>
  <c r="K41" i="3"/>
  <c r="L41" i="3"/>
  <c r="M41" i="3" s="1"/>
  <c r="K42" i="3"/>
  <c r="L42" i="3"/>
  <c r="M42" i="3" s="1"/>
  <c r="K43" i="3"/>
  <c r="L43" i="3"/>
  <c r="M43" i="3" s="1"/>
  <c r="K44" i="3"/>
  <c r="L44" i="3"/>
  <c r="M44" i="3" s="1"/>
  <c r="K45" i="3"/>
  <c r="L45" i="3"/>
  <c r="M45" i="3" s="1"/>
  <c r="K46" i="3"/>
  <c r="L46" i="3"/>
  <c r="M46" i="3" s="1"/>
  <c r="K47" i="3"/>
  <c r="L47" i="3"/>
  <c r="M47" i="3" s="1"/>
  <c r="K48" i="3"/>
  <c r="L48" i="3"/>
  <c r="M48" i="3" s="1"/>
  <c r="K49" i="3"/>
  <c r="L49" i="3"/>
  <c r="M49" i="3" s="1"/>
  <c r="K50" i="3"/>
  <c r="L50" i="3"/>
  <c r="M50" i="3" s="1"/>
  <c r="K51" i="3"/>
  <c r="L51" i="3"/>
  <c r="M51" i="3" s="1"/>
  <c r="K52" i="3"/>
  <c r="L52" i="3"/>
  <c r="M52" i="3" s="1"/>
  <c r="K53" i="3"/>
  <c r="L53" i="3"/>
  <c r="M53" i="3" s="1"/>
  <c r="K54" i="3"/>
  <c r="L54" i="3"/>
  <c r="M54" i="3" s="1"/>
  <c r="K55" i="3"/>
  <c r="L55" i="3"/>
  <c r="M55" i="3" s="1"/>
  <c r="K56" i="3"/>
  <c r="L56" i="3"/>
  <c r="M56" i="3" s="1"/>
  <c r="M68" i="2"/>
  <c r="N68" i="2" s="1"/>
  <c r="M69" i="2"/>
  <c r="O69" i="2" s="1"/>
  <c r="M70" i="2"/>
  <c r="O70" i="2" s="1"/>
  <c r="M71" i="2"/>
  <c r="O71" i="2" s="1"/>
  <c r="M72" i="2"/>
  <c r="N72" i="2" s="1"/>
  <c r="M73" i="2"/>
  <c r="O73" i="2" s="1"/>
  <c r="M74" i="2"/>
  <c r="O74" i="2" s="1"/>
  <c r="M75" i="2"/>
  <c r="O75" i="2" s="1"/>
  <c r="M76" i="2"/>
  <c r="N76" i="2" s="1"/>
  <c r="M77" i="2"/>
  <c r="O77" i="2" s="1"/>
  <c r="M78" i="2"/>
  <c r="O78" i="2" s="1"/>
  <c r="M79" i="2"/>
  <c r="O79" i="2" s="1"/>
  <c r="M80" i="2"/>
  <c r="N80" i="2" s="1"/>
  <c r="M81" i="2"/>
  <c r="O81" i="2" s="1"/>
  <c r="M82" i="2"/>
  <c r="O82" i="2" s="1"/>
  <c r="M83" i="2"/>
  <c r="O83" i="2" s="1"/>
  <c r="M84" i="2"/>
  <c r="N84" i="2" s="1"/>
  <c r="L68" i="2"/>
  <c r="L69" i="2"/>
  <c r="L70" i="2"/>
  <c r="L71" i="2"/>
  <c r="L72" i="2"/>
  <c r="L73" i="2"/>
  <c r="L74" i="2"/>
  <c r="L75" i="2"/>
  <c r="L76" i="2"/>
  <c r="L77" i="2"/>
  <c r="L78" i="2"/>
  <c r="L79" i="2"/>
  <c r="L80" i="2"/>
  <c r="L81" i="2"/>
  <c r="L82" i="2"/>
  <c r="L83" i="2"/>
  <c r="L84" i="2"/>
  <c r="M48" i="2"/>
  <c r="N48" i="2" s="1"/>
  <c r="M49" i="2"/>
  <c r="O49" i="2" s="1"/>
  <c r="M50" i="2"/>
  <c r="O50" i="2" s="1"/>
  <c r="M51" i="2"/>
  <c r="O51" i="2" s="1"/>
  <c r="M52" i="2"/>
  <c r="N52" i="2" s="1"/>
  <c r="M53" i="2"/>
  <c r="O53" i="2" s="1"/>
  <c r="M54" i="2"/>
  <c r="O54" i="2" s="1"/>
  <c r="M55" i="2"/>
  <c r="O55" i="2" s="1"/>
  <c r="M56" i="2"/>
  <c r="N56" i="2" s="1"/>
  <c r="M57" i="2"/>
  <c r="O57" i="2" s="1"/>
  <c r="M58" i="2"/>
  <c r="O58" i="2" s="1"/>
  <c r="M59" i="2"/>
  <c r="O59" i="2" s="1"/>
  <c r="M60" i="2"/>
  <c r="N60" i="2" s="1"/>
  <c r="M61" i="2"/>
  <c r="O61" i="2" s="1"/>
  <c r="M62" i="2"/>
  <c r="O62" i="2" s="1"/>
  <c r="M63" i="2"/>
  <c r="O63" i="2" s="1"/>
  <c r="M64" i="2"/>
  <c r="N64" i="2" s="1"/>
  <c r="M65" i="2"/>
  <c r="O65" i="2" s="1"/>
  <c r="M66" i="2"/>
  <c r="O66" i="2" s="1"/>
  <c r="M67" i="2"/>
  <c r="O67" i="2" s="1"/>
  <c r="M36" i="2"/>
  <c r="N36" i="2" s="1"/>
  <c r="M37" i="2"/>
  <c r="O37" i="2" s="1"/>
  <c r="M38" i="2"/>
  <c r="O38" i="2" s="1"/>
  <c r="M39" i="2"/>
  <c r="O39" i="2" s="1"/>
  <c r="M40" i="2"/>
  <c r="N40" i="2" s="1"/>
  <c r="M41" i="2"/>
  <c r="O41" i="2" s="1"/>
  <c r="M42" i="2"/>
  <c r="O42" i="2" s="1"/>
  <c r="M43" i="2"/>
  <c r="O43" i="2" s="1"/>
  <c r="M44" i="2"/>
  <c r="N44" i="2" s="1"/>
  <c r="M45" i="2"/>
  <c r="O45" i="2" s="1"/>
  <c r="M46" i="2"/>
  <c r="O46" i="2" s="1"/>
  <c r="M47" i="2"/>
  <c r="O47" i="2" s="1"/>
  <c r="M28" i="2"/>
  <c r="N28" i="2" s="1"/>
  <c r="L42" i="2"/>
  <c r="L43" i="2"/>
  <c r="L44" i="2"/>
  <c r="L45" i="2"/>
  <c r="L46" i="2"/>
  <c r="L47" i="2"/>
  <c r="L48" i="2"/>
  <c r="L49" i="2"/>
  <c r="L50" i="2"/>
  <c r="L51" i="2"/>
  <c r="L52" i="2"/>
  <c r="L53" i="2"/>
  <c r="L54" i="2"/>
  <c r="L55" i="2"/>
  <c r="L56" i="2"/>
  <c r="L57" i="2"/>
  <c r="L58" i="2"/>
  <c r="L59" i="2"/>
  <c r="L60" i="2"/>
  <c r="L61" i="2"/>
  <c r="L62" i="2"/>
  <c r="L63" i="2"/>
  <c r="L64" i="2"/>
  <c r="L65" i="2"/>
  <c r="L66" i="2"/>
  <c r="L67" i="2"/>
  <c r="L36" i="2"/>
  <c r="L37" i="2"/>
  <c r="L38" i="2"/>
  <c r="L39" i="2"/>
  <c r="L40" i="2"/>
  <c r="L41" i="2"/>
  <c r="L8" i="2"/>
  <c r="M8" i="2"/>
  <c r="N8" i="2" s="1"/>
  <c r="L9" i="2"/>
  <c r="M9" i="2"/>
  <c r="N9" i="2" s="1"/>
  <c r="L10" i="2"/>
  <c r="M10" i="2"/>
  <c r="N10" i="2" s="1"/>
  <c r="L11" i="2"/>
  <c r="M11" i="2"/>
  <c r="N11" i="2" s="1"/>
  <c r="L12" i="2"/>
  <c r="M12" i="2"/>
  <c r="N12" i="2" s="1"/>
  <c r="L13" i="2"/>
  <c r="M13" i="2"/>
  <c r="N13" i="2" s="1"/>
  <c r="L14" i="2"/>
  <c r="M14" i="2"/>
  <c r="N14" i="2" s="1"/>
  <c r="L15" i="2"/>
  <c r="M15" i="2"/>
  <c r="N15" i="2" s="1"/>
  <c r="L16" i="2"/>
  <c r="M16" i="2"/>
  <c r="N16" i="2" s="1"/>
  <c r="L17" i="2"/>
  <c r="M17" i="2"/>
  <c r="N17" i="2" s="1"/>
  <c r="L18" i="2"/>
  <c r="M18" i="2"/>
  <c r="N18" i="2" s="1"/>
  <c r="L19" i="2"/>
  <c r="M19" i="2"/>
  <c r="N19" i="2" s="1"/>
  <c r="L20" i="2"/>
  <c r="M20" i="2"/>
  <c r="N20" i="2" s="1"/>
  <c r="L21" i="2"/>
  <c r="M21" i="2"/>
  <c r="N21" i="2" s="1"/>
  <c r="L22" i="2"/>
  <c r="M22" i="2"/>
  <c r="N22" i="2" s="1"/>
  <c r="L23" i="2"/>
  <c r="M23" i="2"/>
  <c r="N23" i="2" s="1"/>
  <c r="L24" i="2"/>
  <c r="M24" i="2"/>
  <c r="N24" i="2" s="1"/>
  <c r="L25" i="2"/>
  <c r="M25" i="2"/>
  <c r="N25" i="2" s="1"/>
  <c r="L26" i="2"/>
  <c r="M26" i="2"/>
  <c r="N26" i="2" s="1"/>
  <c r="L27" i="2"/>
  <c r="M27" i="2"/>
  <c r="N27" i="2" s="1"/>
  <c r="L28" i="2"/>
  <c r="L29" i="2"/>
  <c r="M29" i="2"/>
  <c r="N29" i="2" s="1"/>
  <c r="L30" i="2"/>
  <c r="M30" i="2"/>
  <c r="N30" i="2" s="1"/>
  <c r="L31" i="2"/>
  <c r="M31" i="2"/>
  <c r="N31" i="2" s="1"/>
  <c r="L32" i="2"/>
  <c r="M32" i="2"/>
  <c r="N32" i="2" s="1"/>
  <c r="L33" i="2"/>
  <c r="M33" i="2"/>
  <c r="N33" i="2" s="1"/>
  <c r="L34" i="2"/>
  <c r="M34" i="2"/>
  <c r="N34" i="2" s="1"/>
  <c r="L35" i="2"/>
  <c r="M35" i="2"/>
  <c r="N35" i="2" s="1"/>
  <c r="N47" i="3" l="1"/>
  <c r="N32" i="3"/>
  <c r="N67" i="2"/>
  <c r="N51" i="2"/>
  <c r="N54" i="3"/>
  <c r="N39" i="3"/>
  <c r="O68" i="2"/>
  <c r="O76" i="2"/>
  <c r="O84" i="2"/>
  <c r="N27" i="3"/>
  <c r="N83" i="2"/>
  <c r="N79" i="2"/>
  <c r="N63" i="2"/>
  <c r="N47" i="2"/>
  <c r="O80" i="2"/>
  <c r="N56" i="3"/>
  <c r="N35" i="3"/>
  <c r="N30" i="3"/>
  <c r="N23" i="3"/>
  <c r="N75" i="2"/>
  <c r="N59" i="2"/>
  <c r="N43" i="2"/>
  <c r="N19" i="3"/>
  <c r="N71" i="2"/>
  <c r="N55" i="2"/>
  <c r="N39" i="2"/>
  <c r="O72" i="2"/>
  <c r="N50" i="3"/>
  <c r="N43" i="3"/>
  <c r="N15" i="3"/>
  <c r="N11" i="3"/>
  <c r="N55" i="3"/>
  <c r="N46" i="3"/>
  <c r="N38" i="3"/>
  <c r="N26" i="3"/>
  <c r="N18" i="3"/>
  <c r="N10" i="3"/>
  <c r="N51" i="3"/>
  <c r="N48" i="3"/>
  <c r="N42" i="3"/>
  <c r="N34" i="3"/>
  <c r="N31" i="3"/>
  <c r="N28" i="3"/>
  <c r="N22" i="3"/>
  <c r="N14" i="3"/>
  <c r="N52" i="3"/>
  <c r="N44" i="3"/>
  <c r="N40" i="3"/>
  <c r="N36" i="3"/>
  <c r="N24" i="3"/>
  <c r="N20" i="3"/>
  <c r="N16" i="3"/>
  <c r="N12" i="3"/>
  <c r="N8" i="3"/>
  <c r="N53" i="3"/>
  <c r="N49" i="3"/>
  <c r="N45" i="3"/>
  <c r="N41" i="3"/>
  <c r="N37" i="3"/>
  <c r="N33" i="3"/>
  <c r="N29" i="3"/>
  <c r="N25" i="3"/>
  <c r="N21" i="3"/>
  <c r="N17" i="3"/>
  <c r="N13" i="3"/>
  <c r="N9" i="3"/>
  <c r="O64" i="2"/>
  <c r="O60" i="2"/>
  <c r="O56" i="2"/>
  <c r="O52" i="2"/>
  <c r="O48" i="2"/>
  <c r="O44" i="2"/>
  <c r="O40" i="2"/>
  <c r="O36" i="2"/>
  <c r="N82" i="2"/>
  <c r="N78" i="2"/>
  <c r="N74" i="2"/>
  <c r="N70" i="2"/>
  <c r="N66" i="2"/>
  <c r="N62" i="2"/>
  <c r="N58" i="2"/>
  <c r="N54" i="2"/>
  <c r="N50" i="2"/>
  <c r="N46" i="2"/>
  <c r="N42" i="2"/>
  <c r="N38" i="2"/>
  <c r="N81" i="2"/>
  <c r="N77" i="2"/>
  <c r="N73" i="2"/>
  <c r="N69" i="2"/>
  <c r="N65" i="2"/>
  <c r="N61" i="2"/>
  <c r="N57" i="2"/>
  <c r="N53" i="2"/>
  <c r="N49" i="2"/>
  <c r="N45" i="2"/>
  <c r="N41" i="2"/>
  <c r="N37" i="2"/>
  <c r="O35" i="2"/>
  <c r="O34" i="2"/>
  <c r="O33" i="2"/>
  <c r="O32" i="2"/>
  <c r="O31" i="2"/>
  <c r="O30" i="2"/>
  <c r="O29" i="2"/>
  <c r="O28" i="2"/>
  <c r="O27" i="2"/>
  <c r="O26" i="2"/>
  <c r="O25" i="2"/>
  <c r="O24" i="2"/>
  <c r="O23" i="2"/>
  <c r="O22" i="2"/>
  <c r="O21" i="2"/>
  <c r="O20" i="2"/>
  <c r="O19" i="2"/>
  <c r="O18" i="2"/>
  <c r="O17" i="2"/>
  <c r="O16" i="2"/>
  <c r="O15" i="2"/>
  <c r="O14" i="2"/>
  <c r="O13" i="2"/>
  <c r="O12" i="2"/>
  <c r="O11" i="2"/>
  <c r="O10" i="2"/>
  <c r="O9" i="2"/>
  <c r="O8" i="2"/>
  <c r="O85" i="2" l="1"/>
  <c r="M25" i="6"/>
  <c r="N25" i="6" s="1"/>
  <c r="M26" i="6"/>
  <c r="N26" i="6" s="1"/>
  <c r="M27" i="6"/>
  <c r="N27" i="6" s="1"/>
  <c r="M24" i="6"/>
  <c r="N24" i="6" s="1"/>
  <c r="M23" i="6"/>
  <c r="O23" i="6" s="1"/>
  <c r="L23" i="6"/>
  <c r="O25" i="6" l="1"/>
  <c r="O26" i="6"/>
  <c r="O27" i="6"/>
  <c r="O24" i="6"/>
  <c r="N23" i="6"/>
  <c r="M16" i="6" l="1"/>
  <c r="N16" i="6" s="1"/>
  <c r="M17" i="6"/>
  <c r="O17" i="6" s="1"/>
  <c r="M10" i="6"/>
  <c r="O10" i="6" s="1"/>
  <c r="M11" i="6"/>
  <c r="O11" i="6" s="1"/>
  <c r="M12" i="6"/>
  <c r="O12" i="6" s="1"/>
  <c r="M13" i="6"/>
  <c r="O13" i="6" s="1"/>
  <c r="M14" i="6"/>
  <c r="O14" i="6" s="1"/>
  <c r="M15" i="6"/>
  <c r="O15" i="6" s="1"/>
  <c r="L10" i="6"/>
  <c r="L11" i="6"/>
  <c r="L12" i="6"/>
  <c r="L13" i="6"/>
  <c r="L14" i="6"/>
  <c r="L15" i="6"/>
  <c r="L16" i="6"/>
  <c r="L17" i="6"/>
  <c r="M8" i="6"/>
  <c r="L8" i="6"/>
  <c r="M10" i="4"/>
  <c r="N10" i="4" s="1"/>
  <c r="M11" i="4"/>
  <c r="N11" i="4" s="1"/>
  <c r="M12" i="4"/>
  <c r="O12" i="4" s="1"/>
  <c r="M13" i="4"/>
  <c r="M14" i="4"/>
  <c r="N14" i="4" s="1"/>
  <c r="M15" i="4"/>
  <c r="N15" i="4" s="1"/>
  <c r="M16" i="4"/>
  <c r="O16" i="4" s="1"/>
  <c r="M17" i="4"/>
  <c r="M18" i="4"/>
  <c r="N18" i="4" s="1"/>
  <c r="M19" i="4"/>
  <c r="N19" i="4" s="1"/>
  <c r="M20" i="4"/>
  <c r="O20" i="4" s="1"/>
  <c r="M21" i="4"/>
  <c r="M22" i="4"/>
  <c r="N22" i="4" s="1"/>
  <c r="L10" i="4"/>
  <c r="L11" i="4"/>
  <c r="L12" i="4"/>
  <c r="L13" i="4"/>
  <c r="L14" i="4"/>
  <c r="L15" i="4"/>
  <c r="L16" i="4"/>
  <c r="L17" i="4"/>
  <c r="L18" i="4"/>
  <c r="L19" i="4"/>
  <c r="L20" i="4"/>
  <c r="L21" i="4"/>
  <c r="L22" i="4"/>
  <c r="N12" i="4" l="1"/>
  <c r="M85" i="2"/>
  <c r="N20" i="4"/>
  <c r="O19" i="4"/>
  <c r="N17" i="6"/>
  <c r="N16" i="4"/>
  <c r="O15" i="4"/>
  <c r="O11" i="4"/>
  <c r="M23" i="4"/>
  <c r="N21" i="4"/>
  <c r="O21" i="4"/>
  <c r="N17" i="4"/>
  <c r="O17" i="4"/>
  <c r="N13" i="4"/>
  <c r="O13" i="4"/>
  <c r="L57" i="3"/>
  <c r="O22" i="4"/>
  <c r="O18" i="4"/>
  <c r="O14" i="4"/>
  <c r="O10" i="4"/>
  <c r="N10" i="6"/>
  <c r="N13" i="6"/>
  <c r="N12" i="6"/>
  <c r="N14" i="6"/>
  <c r="O8" i="6"/>
  <c r="M28" i="6"/>
  <c r="N15" i="6"/>
  <c r="N11" i="6"/>
  <c r="O16" i="6"/>
  <c r="N8" i="6"/>
  <c r="M10" i="9"/>
  <c r="O10" i="9" s="1"/>
  <c r="M11" i="9"/>
  <c r="N11" i="9" s="1"/>
  <c r="M12" i="9"/>
  <c r="O12" i="9" s="1"/>
  <c r="L9" i="9"/>
  <c r="M9" i="9"/>
  <c r="N9" i="9" s="1"/>
  <c r="M8" i="9"/>
  <c r="L10" i="9"/>
  <c r="L11" i="9"/>
  <c r="L12" i="9"/>
  <c r="N85" i="2" l="1"/>
  <c r="N57" i="3"/>
  <c r="N10" i="9"/>
  <c r="O23" i="4"/>
  <c r="O11" i="9"/>
  <c r="N12" i="9"/>
  <c r="O9" i="9"/>
  <c r="N28" i="6"/>
  <c r="M57" i="3"/>
  <c r="N8" i="9"/>
  <c r="M13" i="9"/>
  <c r="O28" i="6"/>
  <c r="N23" i="4"/>
  <c r="O8" i="9"/>
  <c r="O13" i="9" l="1"/>
  <c r="N13" i="9"/>
</calcChain>
</file>

<file path=xl/sharedStrings.xml><?xml version="1.0" encoding="utf-8"?>
<sst xmlns="http://schemas.openxmlformats.org/spreadsheetml/2006/main" count="839" uniqueCount="410">
  <si>
    <t xml:space="preserve">Pakiet Nr 2 </t>
  </si>
  <si>
    <t>L.p.</t>
  </si>
  <si>
    <t>Przedmiot zamówienia                                 /nazwa zamówienia/</t>
  </si>
  <si>
    <t>Masa netto produktu w opakowaniu jednostkowym</t>
  </si>
  <si>
    <t>j.m.</t>
  </si>
  <si>
    <t>Stawka VAT%</t>
  </si>
  <si>
    <t>szt.</t>
  </si>
  <si>
    <t>kg</t>
  </si>
  <si>
    <t>UWAGA !</t>
  </si>
  <si>
    <t>Cena jednostkowa netto zł</t>
  </si>
  <si>
    <t>Stawka VAT %</t>
  </si>
  <si>
    <t>Wartość pakietu nr 3 RAZEM</t>
  </si>
  <si>
    <t>Pakiet NR 4</t>
  </si>
  <si>
    <t>Stawka Vat %</t>
  </si>
  <si>
    <t>Wartość pakiety nr 4 RAZEM</t>
  </si>
  <si>
    <t>Pakiet NR 5</t>
  </si>
  <si>
    <t>Arbuz</t>
  </si>
  <si>
    <t>Brzoskwinia</t>
  </si>
  <si>
    <t>Cukinia</t>
  </si>
  <si>
    <t>Cytryna</t>
  </si>
  <si>
    <t>Kalafior</t>
  </si>
  <si>
    <t>Kapusta biała</t>
  </si>
  <si>
    <t>Kapusta czerwona</t>
  </si>
  <si>
    <t>Kiwi</t>
  </si>
  <si>
    <t>Mandarynki</t>
  </si>
  <si>
    <t>Ogórek zielony</t>
  </si>
  <si>
    <t>Pomarańcza</t>
  </si>
  <si>
    <t>Por</t>
  </si>
  <si>
    <t>Kwasek cytrynowy</t>
  </si>
  <si>
    <t>Oregano</t>
  </si>
  <si>
    <t>Wartość pakiety nr 7 RAZEM</t>
  </si>
  <si>
    <t>Cukier puder</t>
  </si>
  <si>
    <t>Pakiet Nr 1</t>
  </si>
  <si>
    <t>Wartość pakietu nr 1 RAZEM</t>
  </si>
  <si>
    <t xml:space="preserve">Majeranek </t>
  </si>
  <si>
    <t>Wartość pakiety nr 6 RAZEM</t>
  </si>
  <si>
    <t xml:space="preserve">  Wartość pakiety nr 5 RAZEM</t>
  </si>
  <si>
    <t>ZAMAWIAJĄCY NIE DOPUSZCZA PRZELICZEŃ. W przypadku przeliczenia przez Wykonawcę masy, ceny, bądź ilości produktów oferta zostanie odrzucona.</t>
  </si>
  <si>
    <t>a jego cechy jakościowe (granulacja, konsystencja) są nie gorsze od cech tego produktu.</t>
  </si>
  <si>
    <t>co najmniej kg</t>
  </si>
  <si>
    <t>co najmniej 170g</t>
  </si>
  <si>
    <t>co najmniej 250g</t>
  </si>
  <si>
    <t>co najmniej 100g</t>
  </si>
  <si>
    <t>co najmniej 250ml</t>
  </si>
  <si>
    <t>co najmniej 1kg</t>
  </si>
  <si>
    <t>co najmniej 400g</t>
  </si>
  <si>
    <t>co najmniej 500g</t>
  </si>
  <si>
    <t>co najmniej 120g</t>
  </si>
  <si>
    <t>co najmniej 3kg</t>
  </si>
  <si>
    <t>co najmniej 1000g</t>
  </si>
  <si>
    <t>co najmniej 350g</t>
  </si>
  <si>
    <t>co najmniej 300g</t>
  </si>
  <si>
    <t>co najmniej 150g</t>
  </si>
  <si>
    <t>co najmniej 200g</t>
  </si>
  <si>
    <t>co najmniej 15g</t>
  </si>
  <si>
    <t>co najmniej 20g</t>
  </si>
  <si>
    <t>Nazwa produktu oferowanego przez wykonawcę wraz z nazwą producenta i gramatura</t>
  </si>
  <si>
    <t>Cena jednostkowa netto (w zł)</t>
  </si>
  <si>
    <t>Cena jednostkowa brutto (w zł)</t>
  </si>
  <si>
    <t>Kwota VAT  (w zł)</t>
  </si>
  <si>
    <t>Wartość brutto          (w zł)</t>
  </si>
  <si>
    <t>Oferowana przez wykonawcę masa netto produktu w opakowaniu jednostkowym</t>
  </si>
  <si>
    <t xml:space="preserve">Oferowana przez wykonawcę masa netto produktu w opakowaniu jednostkowym                       </t>
  </si>
  <si>
    <t>Nazwa produktu  oferowanego przez wykonawcę wraz z nazwą producenta i gramatura</t>
  </si>
  <si>
    <t xml:space="preserve">Oferowana przez wykonawcę masa netto produktu w opakowaniu jednostkowym                      </t>
  </si>
  <si>
    <t xml:space="preserve">Oferowana przez wykonawcę masa netto produktu w opakowaniu jednostkowym                    </t>
  </si>
  <si>
    <t>Wartość brutto             (w zł)</t>
  </si>
  <si>
    <t>Wartość netto (w zł)</t>
  </si>
  <si>
    <t>Przedmiot zamówienia                                                           /nazwa zamówienia/</t>
  </si>
  <si>
    <t>Cena jednostkowa brutto                    (w zł)</t>
  </si>
  <si>
    <t>Wartość netto                     (w zł)</t>
  </si>
  <si>
    <t>Kwota VAT                      (w zł)</t>
  </si>
  <si>
    <t>Wartość brutto                         (w zł)</t>
  </si>
  <si>
    <t>Wartość netto                      (w zł)</t>
  </si>
  <si>
    <t>Kwota VAT   (w zł)</t>
  </si>
  <si>
    <t>Kwota  VAT                  (w zł)</t>
  </si>
  <si>
    <t>Formularz cenowy</t>
  </si>
  <si>
    <t>Załącznik nr 5 do SWZ</t>
  </si>
  <si>
    <t xml:space="preserve">Dokument należy podpisać kwalifikowanym podpisem </t>
  </si>
  <si>
    <t>elektronicznym lub podpisem zaufanym lub podpisem osobistym</t>
  </si>
  <si>
    <t xml:space="preserve">min. zawartość tłuszczu 82%, bez dodatków roślinnych, nie zawierające barwników i konserwantów </t>
  </si>
  <si>
    <t>kl. I, pasteryzowane, normalizowane, bez konserwantów</t>
  </si>
  <si>
    <t>kl. I, świeży, w składzie mleko i kultury bakterii kwasu mlekowego, bez polepszaczy, bez GMO, bez genetycznie zmodyfikowanych organizmów,</t>
  </si>
  <si>
    <t>kl. I, podpuszczkowy dojrzewający, typu holenderskiego, pełnotłusty, zawierający: mleko krowie, kultury bakteri, sól, bez tłuszczów roślinnych, bez konserwantów, różne gatunki np.: zamojski, tylżycki królewski, podlaski, edamski, morski, gouda, salami</t>
  </si>
  <si>
    <t>kl. I, bez konserwantów, bez barwników, bez ulepszaczy</t>
  </si>
  <si>
    <t>co najmniej 1l</t>
  </si>
  <si>
    <t>szt</t>
  </si>
  <si>
    <t>l</t>
  </si>
  <si>
    <t>* kolumnę nr 5 należy wypełnić tylko w przypadku zaoferowania przez wykonawcę produktu o innych parametrach</t>
  </si>
  <si>
    <t xml:space="preserve">Bazylia opakowanie </t>
  </si>
  <si>
    <t>Carry przyprawa</t>
  </si>
  <si>
    <t>Chrzan tarty w słoiku</t>
  </si>
  <si>
    <t>Cukier</t>
  </si>
  <si>
    <t>Cukier waniliowy</t>
  </si>
  <si>
    <t>Cynamon mielony</t>
  </si>
  <si>
    <t>Czosnek granulowany</t>
  </si>
  <si>
    <t>Fasola Jaś luzem</t>
  </si>
  <si>
    <t>Gałka muszkatałowa mielona</t>
  </si>
  <si>
    <t>Groch połówki łuskany</t>
  </si>
  <si>
    <t xml:space="preserve">Jogurt naturalny 2% </t>
  </si>
  <si>
    <t>Kasza kuskus saszetka</t>
  </si>
  <si>
    <t>Kawa inka zbożowa</t>
  </si>
  <si>
    <t>Koper suszony</t>
  </si>
  <si>
    <t>Liść laurowy</t>
  </si>
  <si>
    <t>Lubczyk</t>
  </si>
  <si>
    <t>Skrobia ziemniaczana</t>
  </si>
  <si>
    <t>Miód naturalny, wielokwiatowy</t>
  </si>
  <si>
    <t>Oliwa z oliwek</t>
  </si>
  <si>
    <t>Papryka słodka</t>
  </si>
  <si>
    <t xml:space="preserve">Pieprz czarny mielony </t>
  </si>
  <si>
    <t>Pieprz ziołowy</t>
  </si>
  <si>
    <t>Pietruszka suszona</t>
  </si>
  <si>
    <t>Rodzynki suszone typu sułtanki</t>
  </si>
  <si>
    <t>Ryż biały w kg</t>
  </si>
  <si>
    <t>Ryba tuńczyk kawałki konserwa w sosie własnym</t>
  </si>
  <si>
    <t>Śmietana 12% kubek</t>
  </si>
  <si>
    <t>Śmietana 18% kubek</t>
  </si>
  <si>
    <t xml:space="preserve">Sól  </t>
  </si>
  <si>
    <t>Wafle ryżowe, różne smaki</t>
  </si>
  <si>
    <t>Ziele angielskie suszone</t>
  </si>
  <si>
    <t>Ziele prowansalskie suszone</t>
  </si>
  <si>
    <t>Parametry</t>
  </si>
  <si>
    <t>Parametry produktu oferowanego (wpisać jeśli są inne niż w kol.3)</t>
  </si>
  <si>
    <t xml:space="preserve">Zamawiający dopuszcza zastosowanie produktu, którego wartość odżywcza w kcal, zawartość składników naturalnych jest nie mniejsza od wartości podanej dla produktu wskazanego w kol. nr 3, </t>
  </si>
  <si>
    <t>Zamawiający dopuszcza zastosowanie produktu, którego wartość odżywcza w kcal, zawartość składników naturalnych jest nie mniejsza od wartości podanej dla produktu wskazanego w kol. nr 3,</t>
  </si>
  <si>
    <t>co najmniej 500ml</t>
  </si>
  <si>
    <t>co najmniej 10g</t>
  </si>
  <si>
    <t>co najmniej 60g</t>
  </si>
  <si>
    <t>co najmniej 90g</t>
  </si>
  <si>
    <t>co najmniej18g</t>
  </si>
  <si>
    <t>co najmniej 280g</t>
  </si>
  <si>
    <t>co najmniej 400ml</t>
  </si>
  <si>
    <t>co najmniej 8g</t>
  </si>
  <si>
    <t>co najmniej 16g</t>
  </si>
  <si>
    <t>co najmniej 147g</t>
  </si>
  <si>
    <t>co najmniej 210g</t>
  </si>
  <si>
    <t>co najmniej 6g</t>
  </si>
  <si>
    <t>425 ml/netto 340g</t>
  </si>
  <si>
    <t>co najmniej 500 g</t>
  </si>
  <si>
    <t>co najmniej 400 g</t>
  </si>
  <si>
    <t>co najmniej 380g</t>
  </si>
  <si>
    <t>co najmniej 1000ml</t>
  </si>
  <si>
    <t>co najmniej 18g</t>
  </si>
  <si>
    <t>co najmniej 300ml</t>
  </si>
  <si>
    <t>co najmniej 130g</t>
  </si>
  <si>
    <t>1,5l</t>
  </si>
  <si>
    <t>Ananas</t>
  </si>
  <si>
    <t>Banany</t>
  </si>
  <si>
    <t xml:space="preserve">Cebula </t>
  </si>
  <si>
    <t>Czosnek - główka</t>
  </si>
  <si>
    <t>Gruszki</t>
  </si>
  <si>
    <t xml:space="preserve">Jabłka </t>
  </si>
  <si>
    <t xml:space="preserve">Kapusta młoda </t>
  </si>
  <si>
    <t>Kapusta kiszona</t>
  </si>
  <si>
    <t>Kapusta pekińska</t>
  </si>
  <si>
    <t>Koper zielony</t>
  </si>
  <si>
    <t>Lubczyk zielony</t>
  </si>
  <si>
    <t>Melon</t>
  </si>
  <si>
    <t>Morela</t>
  </si>
  <si>
    <t>Nektaryna</t>
  </si>
  <si>
    <t>Ogórki kiszone</t>
  </si>
  <si>
    <t>Papryka czerwona</t>
  </si>
  <si>
    <t>Papryka zielona</t>
  </si>
  <si>
    <t>Papryka żółta</t>
  </si>
  <si>
    <t>Pieczarka</t>
  </si>
  <si>
    <t xml:space="preserve">Pietruszka natka </t>
  </si>
  <si>
    <t>Pomidor malinowy</t>
  </si>
  <si>
    <t>Pomidory</t>
  </si>
  <si>
    <t>Rzodkiew biała</t>
  </si>
  <si>
    <t>Rzodkiewka pęczek</t>
  </si>
  <si>
    <t xml:space="preserve">Sałata lodowa </t>
  </si>
  <si>
    <t xml:space="preserve">Sałata masłowa </t>
  </si>
  <si>
    <t>Szczypior zielony</t>
  </si>
  <si>
    <t xml:space="preserve">Śliwka </t>
  </si>
  <si>
    <t>Truskawka</t>
  </si>
  <si>
    <t>Winogrona czerwone</t>
  </si>
  <si>
    <t>Winogrona zielone</t>
  </si>
  <si>
    <t xml:space="preserve">Ziemniaki młode </t>
  </si>
  <si>
    <t xml:space="preserve">Ziemniaki późne </t>
  </si>
  <si>
    <t xml:space="preserve">klasy I, świeże, jędrne bez plam i oznak zepsucia czy  uszkodzeń mechanicznych.
Przydatność do spożycia powinna być nie krótsza niż 3 dni  </t>
  </si>
  <si>
    <t xml:space="preserve">klasy I, świeży, jędrny bez plam i oznak zepsucia czy  uszkodzeń mechanicznych.
Przydatność do spożycia powinna być nie krótsza niż 3 dni  </t>
  </si>
  <si>
    <t xml:space="preserve">klasy I, świeża, jędrna bez plam i oznak zepsucia czy  uszkodzeń mechanicznych.
Przydatność do spożycia powinna być nie krótsza niż 3 dni  </t>
  </si>
  <si>
    <t>w pęczkach
 o masie 80-100g</t>
  </si>
  <si>
    <t>Indyk po cesarsku</t>
  </si>
  <si>
    <t>Filet na biało</t>
  </si>
  <si>
    <t xml:space="preserve">Kurczak filet </t>
  </si>
  <si>
    <t xml:space="preserve">Kurczak świeży </t>
  </si>
  <si>
    <t>Kurczak udka</t>
  </si>
  <si>
    <t>Parówka z szynki wieprzowej cienka</t>
  </si>
  <si>
    <t>Polędwica z indyka</t>
  </si>
  <si>
    <t>Szynka z przyprawami</t>
  </si>
  <si>
    <t xml:space="preserve">Wieprzowina schab b/kości </t>
  </si>
  <si>
    <t>Wołowina b/k</t>
  </si>
  <si>
    <t>produkt drobiowy, peklowany, parzony, 
mięso drobiowe z indyka 95%
gat I</t>
  </si>
  <si>
    <t>wieprzowa,  średniorozdrobniona, 
peklowana, wędzona, parzona 
gat I</t>
  </si>
  <si>
    <t>z mięsa wieprzowego 80% , 
peklowany, wędzony, parzony
gat I</t>
  </si>
  <si>
    <t>mięso świeże, nie mrożone, 
zawartość tłuszczu i tkanki łącznej 
nie więcej niż  20%, mięso bez nastrzyków
gat I</t>
  </si>
  <si>
    <t>z mięsa wieprzowgo 95%, 
wędzona, pekowana, parzona
gat I</t>
  </si>
  <si>
    <t>mięso świeże, nie mrożone, 
gat I</t>
  </si>
  <si>
    <t xml:space="preserve"> pokrojony, bez konserwantów,bez wzmacniaczy smaku</t>
  </si>
  <si>
    <t>zagęszczony sok, produkt pasteryzowany</t>
  </si>
  <si>
    <t>2,5 kg brutto netto</t>
  </si>
  <si>
    <t>6 szt x1kg</t>
  </si>
  <si>
    <t>karton</t>
  </si>
  <si>
    <t>puszka</t>
  </si>
  <si>
    <t>opak.</t>
  </si>
  <si>
    <t xml:space="preserve">Brokuł różyczki </t>
  </si>
  <si>
    <t xml:space="preserve">Brukselka </t>
  </si>
  <si>
    <t>Duet cukini żóltej i zielonej</t>
  </si>
  <si>
    <t>Czarna porzeczka</t>
  </si>
  <si>
    <t>Czerwona porzeczka</t>
  </si>
  <si>
    <t xml:space="preserve">Fasola szparagowa zielona cięta </t>
  </si>
  <si>
    <t>Fasola szparagowa żółta  cięta</t>
  </si>
  <si>
    <t xml:space="preserve">Groszek zielony+marchew </t>
  </si>
  <si>
    <t>Maliny</t>
  </si>
  <si>
    <t>Duet marchewi w plastrach</t>
  </si>
  <si>
    <t>Marchewka młoda cała</t>
  </si>
  <si>
    <t xml:space="preserve">Mieszanka kompotowa </t>
  </si>
  <si>
    <t>Mieszanka warzyw królewska</t>
  </si>
  <si>
    <t xml:space="preserve">Szpinak w liściu </t>
  </si>
  <si>
    <t>Śliwka wegierka drylowana</t>
  </si>
  <si>
    <t>Ryba miruna bez skóry</t>
  </si>
  <si>
    <t>Wiśnia bez pestki</t>
  </si>
  <si>
    <t>Włoszczyzna</t>
  </si>
  <si>
    <t>bez szypułek, w całości, nie sklejone i bez glazury.
 Termin ważności nie może być krótszy niż 3 mies.</t>
  </si>
  <si>
    <t>bez szypułek, w całości, nie sklejone i bez glazury. 
Termin ważności nie może być krótszy niż 3 mies.</t>
  </si>
  <si>
    <t>gat I bez szypułek, plastry, nie sklejone i bez glazury. 
Termin ważności nie może być krótszy niż 3 mies.</t>
  </si>
  <si>
    <t>gat I bez szypułek, w całości, nie sklejone i bez glazury.
 Termin ważności nie może być krótszy niż 3 mies.</t>
  </si>
  <si>
    <t>gat I bez szypułek, w całości, nie sklejone i bez glazury. 
Termin ważności nie może być krótszy niż 3 mies.</t>
  </si>
  <si>
    <t>gat I bez szypułek, w całości, nie sklejone i bez glazury. 
Skład: śliwka, truskawka, wiśnia, czarna i czerwona porzeczka.
 Termin ważności nie może być krótszy niż 3 mies.</t>
  </si>
  <si>
    <t>marchewka plastry,brokuł, kalafior, bez szypułek, w całości, nie sklejone i bez glazury.
 Termin ważności nie może być krótszy niż 3 mies.</t>
  </si>
  <si>
    <t>gat I bez szypułek, bez pestki, w całości, nie sklejone i bez glazury.  
Termin ważności nie może być krótszy niż 3 mies.</t>
  </si>
  <si>
    <t>gat I bez szypułek, w całości, nie sklejone i bez glazury. Szpinak liściasty porcjowany.
 Termin ważności nie może być krótszy niż 3 mies.</t>
  </si>
  <si>
    <t>gat I bez szypułek, bez pestek, w całości, nie sklejone i bez glazury. 
Termin ważności nie może być krótszy niż 3 mies.</t>
  </si>
  <si>
    <t>ryby mrożone SHP/mrożone ciekłym azotem -glazura nie może przekraczać 5%
 a termin ważności nie krótszy niż 3 mies.</t>
  </si>
  <si>
    <t>gat I bez szypułek, nie sklejone i bez glazury. 
Termin ważności nie może być krótszy niż 3 mies.</t>
  </si>
  <si>
    <t>co najmniej 2,5 kg</t>
  </si>
  <si>
    <t>co najmniej 2,5kg</t>
  </si>
  <si>
    <t>co najmniej 2kg</t>
  </si>
  <si>
    <t>co najmniej 3 kg</t>
  </si>
  <si>
    <t>NABIAŁ</t>
  </si>
  <si>
    <t>MROŻONKI + RYBA MROŻONA</t>
  </si>
  <si>
    <t>PRODUKTY SUCHE INNE</t>
  </si>
  <si>
    <t>MIĘSO I WĘDLINY</t>
  </si>
  <si>
    <t>WARZYWA I OWOCE</t>
  </si>
  <si>
    <t>bez dodatku sztucznych barwników, wzmacniaczy smaku i zapachu oraz konserwantów zawartość produktu netto min. 100%</t>
  </si>
  <si>
    <t xml:space="preserve"> suszone, bez dodatku sztucznych barwników, wzmacniaczy smaku i zapachu </t>
  </si>
  <si>
    <t xml:space="preserve">bez dodatku sztucznych barwników, wzmacniaczy smaku i zapachu oraz konserwantów </t>
  </si>
  <si>
    <t>biały</t>
  </si>
  <si>
    <t>bez konserwantow</t>
  </si>
  <si>
    <t xml:space="preserve">zawartośc kakao min. 60%, produkt powinien być zgodny z rozporządzeniem ministra zdrowia z dnia 26 lipca 2017r. </t>
  </si>
  <si>
    <t xml:space="preserve">bez dodatku sztucznych barwników, wzmacniaczy smaku i zapachu </t>
  </si>
  <si>
    <t>100% owoców, gładki i z kawałkami owoców,  słodzony sokiem jabłkowym</t>
  </si>
  <si>
    <t xml:space="preserve">100% owoców, gładki i z kawałkami owoców,  słodzony sokiem jabłkowym </t>
  </si>
  <si>
    <t>w całości, nie więcej niż 40% rozdrobnionych czy połamanych nasion,  bez dodatku sztucznych barwników, wzmacniaczy smaku i zapachu</t>
  </si>
  <si>
    <t xml:space="preserve">w całości, nie więcej niż 10% rozdrobnionych czy połamanych nasion </t>
  </si>
  <si>
    <t>kl. I, z mleka pasteryzowanego, zawierający żywe kultury bakterii jogurtowych, bez konserwantów, nie zawierający wzmacniaczy smaku, substancji żelujących. Opakowanie: w pojemnikach z tworzyw sztucznych (materiał opakowaniowy dopuszczony do kontaktu z żywnością). Produkt z mleka znormalizowanego, zagęszczonego przez dodatek mleka w proszku lub odparowanie części wody, poddany pasteryzacji, ukwaszony zakwasem z czystych kultur bakterii fermentacji mlekowej.</t>
  </si>
  <si>
    <t xml:space="preserve"> bez dodatku sztucznych barwników, wzmacniaczy smaku i zapachu oraz konserwantów</t>
  </si>
  <si>
    <t xml:space="preserve">w całości, nie więcej niż 10% rozdrobnionych czy połamanych naion </t>
  </si>
  <si>
    <t>w całości, nie więcej niż 10% rozdrobnionych czy połamanych naion, wartość energetyczna w 100g/1447 kcal, T 2,0g, W 66g, B 9,1g</t>
  </si>
  <si>
    <t>Zawartość ekstraktu 30% +/-2%</t>
  </si>
  <si>
    <t xml:space="preserve"> suszony, bez dodatku sztucznych barwników, wzmacniaczy smaku i zapachu </t>
  </si>
  <si>
    <t>w całości, nie więcej niż 10% rozdrobnionych czy połamanych naion ,bez pozostałości pescycydów, bez dodatku cukru</t>
  </si>
  <si>
    <t xml:space="preserve">suszony, liście nie połamane, bez dodatku sztucznych barwników, wzmacniaczy smaku i zapachu </t>
  </si>
  <si>
    <t xml:space="preserve">suszony, bez dodatku sztucznych barwników, wzmacniaczy smaku i zapachu </t>
  </si>
  <si>
    <t>zioła  suszone, bez dodatku sztucznych barwników, wzmacniaczy smaku i zapachu oraz konserwantów</t>
  </si>
  <si>
    <t>wartość energetyczna w 100g/190 kcal, T 0,7g, W 38g, B 2,8g</t>
  </si>
  <si>
    <t>skład: kasza pszenna makaronowa, semolina, jaja, woda, przyprawa kurkuma , wartość energetyczna w 100g/371 kcal, T 3,7g, W 70g, B 13g</t>
  </si>
  <si>
    <t>wartość energetyczna w 100g/351 kcal, T 1,4g, W 70g, B 3,0g</t>
  </si>
  <si>
    <t>Kraj pochodzenia -Polska</t>
  </si>
  <si>
    <t>100% sok z owoców bez dodatku sztucznych barwników, wzmacniaczy smaku i zapachu oraz konserwantów</t>
  </si>
  <si>
    <t>bez dodatku sztucznych barwników, wzmacniaczy smaku i zapachu oraz konserwantów zawartość produktu netto min. 80%, wartość energetyczna w 100g/900 kcal, T 100,0g, W 0,0g, B 0,0g</t>
  </si>
  <si>
    <t>suszone, bez dodatku sztucznych barwników, wzmacniaczy smaku i zapachu oraz konserwantów</t>
  </si>
  <si>
    <t xml:space="preserve"> suszone, bez dodatku sztucznych barwników, wzmacniaczy smaku i zapachu oraz konserwantów</t>
  </si>
  <si>
    <t xml:space="preserve">w całości, nie więcej niż 10% rozdrobnionych czy połamanych </t>
  </si>
  <si>
    <t xml:space="preserve"> bez konserwantów,bez wzmacniaczy smaku</t>
  </si>
  <si>
    <t>w całości, nie więcej niż 10% rozdrobnionych czy połamanych, Wartość energetyczna w 100g/365kcal  B 7,8g, T 1,1g W 80,5g produkt równoważny</t>
  </si>
  <si>
    <t>bez dodatku sztucznych barwników, wzmacniaczy smaku i zapachu oraz konserwantów</t>
  </si>
  <si>
    <t>butelka plastykowa, 100% sok z owoców bez dodatku sztucznych barwników, wzmacniaczy smaku i zapachu oraz konserwantów</t>
  </si>
  <si>
    <t>kl.I, bez konserwwantów, bez barwników, bez ulepszaczy</t>
  </si>
  <si>
    <t xml:space="preserve"> suszone, bez dodatku sztucznych barwników, 
wzmacniaczy smaku i zapachu </t>
  </si>
  <si>
    <t xml:space="preserve">bez dodatku sztucznych barwników, wzmacniaczy 
smaku i zapachu oraz konserwantów produkty powinny być zgodne z rozporządzeniem ministra zdrowia z dnia 26 lipca 2017r. </t>
  </si>
  <si>
    <t xml:space="preserve">bez dodatku sztucznych barwników, 
wzmacniaczy smaku i zapachu oraz konserwantów </t>
  </si>
  <si>
    <t>w pęczkach o masie
 150-200g</t>
  </si>
  <si>
    <t>Sok z buraka kiszonego - w szklanej butelce 100%</t>
  </si>
  <si>
    <t>klasy I, świeże, jędrne bez plam i oznak zepsucia czy  uszkodzeń mechanicznych. Przydatność do spożycia powinna być nie krótsza niż 3 dni  
Co najmniej 10 kg w worku.</t>
  </si>
  <si>
    <t>Ilość szacunkowa j.m. zamawianego produktu</t>
  </si>
  <si>
    <t>ART. SUCHE, JAJA</t>
  </si>
  <si>
    <t>sz</t>
  </si>
  <si>
    <t>pęczek</t>
  </si>
  <si>
    <t>Marchewka umyta</t>
  </si>
  <si>
    <t>Pietruszka korzeń umyta</t>
  </si>
  <si>
    <t>susz naturalny z liści- czarna</t>
  </si>
  <si>
    <t xml:space="preserve">susz naturalny z liści i owoców: zielona, czarna, owocowo-ziołowa, mięta pierzowa, ziołowa, pomrańcza i cynamon, rooibos, </t>
  </si>
  <si>
    <t>315 g netto brutto</t>
  </si>
  <si>
    <t>1,8 kg netto brutto</t>
  </si>
  <si>
    <t>co najmniej 800g</t>
  </si>
  <si>
    <t>g</t>
  </si>
  <si>
    <t>worek</t>
  </si>
  <si>
    <t>główka</t>
  </si>
  <si>
    <t>głowka</t>
  </si>
  <si>
    <t>wiadro</t>
  </si>
  <si>
    <t>luz</t>
  </si>
  <si>
    <t>główka - luz</t>
  </si>
  <si>
    <t>wiadro co najmniej 15 kg</t>
  </si>
  <si>
    <t>wiadro co najmniej  15kg</t>
  </si>
  <si>
    <t>worek co najmniej 5kg</t>
  </si>
  <si>
    <t>worek co najmniej 15 kg</t>
  </si>
  <si>
    <t>worek co najmniej 15kg</t>
  </si>
  <si>
    <t>klasy I, główka o średnicy in. 15cm, bez łodygi i liści, (masa główki 500-800 g), świeże, jędrne bez plam i oznak zepsucia czy  uszkodzeń mechanicznych.
Przydatność do spożycia powinna być nie krótsza niż 3 dni, (główka)</t>
  </si>
  <si>
    <t>klasy I, świeża, jędrna bez plam i oznak zepsucia czy  uszkodzeń mechanicznych.
Przydatność do spożycia powinna być nie krótsza niż 3 dni  (główka)</t>
  </si>
  <si>
    <t>klasy I, świeża, jędrna bez plam i oznak zepsucia czy  uszkodzeń mechanicznych.
Przydatność do spożycia powinna być nie krótsza niż 3 dni, (główka)</t>
  </si>
  <si>
    <t>worek co najmniej  10kg</t>
  </si>
  <si>
    <t xml:space="preserve"> worek co najmniej 15kg</t>
  </si>
  <si>
    <t xml:space="preserve">klasy I, świeże, jędrne bez plam i oznak zepsucia czy  uszkodzeń mechanicznych.Przydatność do spożycia powinna być nie krótsza niż 3 dni  </t>
  </si>
  <si>
    <t xml:space="preserve">klasy I, w pęczkach o masie 80-100g, świeża, jędrna bez plam i oznak zepsucia czy  uszkodzeń mechanicznych.Przydatność do spożycia powinna być nie krótsza niż 3 dni  </t>
  </si>
  <si>
    <t xml:space="preserve">klasy I, świeża, jędrna bez plam i oznak zepsucia czy  uszkodzeń mechanicznych.Przydatność do spożycia powinna być nie krótsza niż 3 dni  </t>
  </si>
  <si>
    <t xml:space="preserve">klasy I, różne odmiany, świeże, jędrne bez plam i oznak zepsucia czy  uszkodzeń mechanicznych.Przydatność do spożycia powinna być nie krótsza niż 3 dni  </t>
  </si>
  <si>
    <t>klasy I, świeża, jędrna bez plam i oznak zepsucia czy  uszkodzeń mechanicznych.Przydatność do spożycia powinna być nie krótsza niż 3 dni, główka</t>
  </si>
  <si>
    <t xml:space="preserve">klasy I, świeże, jędrne bez plam i oznak zepsucia czy  uszkodzeń mechanicznych. Przydatność do spożycia powinna być nie krótsza niż 3 dni  </t>
  </si>
  <si>
    <t>klasy I, świeże, jędrne bez plam i oznak zepsucia czy  uszkodzeń mechanicznych. 
Co najmniej 15 kg w worku.</t>
  </si>
  <si>
    <t>klasy I, świeże, jędrne bez plam i oznak zepsucia czy  uszkodzeń mechanicznych.
Co najmniej 15 kg w worku.</t>
  </si>
  <si>
    <t>klasy I, świeży, jędrny bez plam i oznak zepsucia czy  uszkodzeń mechanicznych.Przydatność do spożycia powinna być nie krótsza niż 3 dni. 
Co najmniej 5 kg w worku.</t>
  </si>
  <si>
    <t xml:space="preserve">klasy I, świeży, średnica w części białej od 3,5 cm-5cm, jędrny bez plam i oznak zepsucia czy  uszkodzeń mechanicznych. 
Przydatność do spożycia powinna być nie krótsza niż 3 dni  </t>
  </si>
  <si>
    <t>klasy I, produkt ze świeżych ogórków i naturalnych przypraw smakowych, poddany naturalnemu procesowi fermentacji, smak i zapach charakterystyczny dla prawidłowo ukiszonych ogórków,aromatyczny słono kwaśny. Niedopuszczalne są obce posmaki, zapachy, smk mocno slony, nie kwasny, stęchły objawy zapleśnienia, psucia, ich nadmierna miękkość, obecność szkodników, brak oznakowana opakowań, ich uszkodzenia mechaniczne, zabrudzenia. Przydatność do spożycia powinna być nie krótsza niż 3 miesiące. Wiadro co najmniej 15 kg.</t>
  </si>
  <si>
    <t xml:space="preserve">klasy I, w pęczkach o masie 80-100g, świeża, jędrny bez plam i oznak zepsucia 
czy  uszkodzeń mechanicznych. 
Przydatność do spożycia powinna być nie krótsza niż 3 dni  </t>
  </si>
  <si>
    <t xml:space="preserve">klasy I,w pęczkach o masie 15-20g,  świeży, jędrny bez plam i oznak zepsucia 
czy  uszkodzeń mechanicznych. 
Przydatność do spożycia powinna być nie krótsza niż 3 dni  </t>
  </si>
  <si>
    <t>klasy I, świeża, jędrna bez plam i oznak zepsucia czy  uszkodzeń mechanicznych.
Przydatność do spożycia powinna być nie krótsza niż 3 dni, główka</t>
  </si>
  <si>
    <t xml:space="preserve">klasy I, odmiany: Ligol, Lobo, Cotlandy, Champion, Mekintosz, Malinowka,  Jonagold, świeże, jędrne bez plam i oznak zepsucia czy  uszkodzeń mechanicznych. 
Przydatność do spożycia powinna być nie krótsza niż 3 dni  </t>
  </si>
  <si>
    <t>klasy I, świeża, jędrna bez plam i oznak zepsucia czy  uszkodzeń mechanicznych. Przydatność do spożycia powinna być nie krótsza niż 3 dni.
Co najmniej 15 kg w worku.</t>
  </si>
  <si>
    <t>klasy I, świeży, jędrny bez plam i oznak zepsucia czy  uszkodzeń mechanicznych. Przydatność do spożycia powinna być nie krótsza niż 3 dni</t>
  </si>
  <si>
    <t xml:space="preserve">klasy I, świeży, jędrny bez plam i oznak zepsucia czy  uszkodzeń mechanicznych. Przydatność do spożycia powinna być nie krótsza niż 3 dni  </t>
  </si>
  <si>
    <t xml:space="preserve">klasy I, świeży, jędrny bez plam i oznak zepsucia czy  uszkodzeń mechanicznych.Przydatność do spożycia powinna być nie krótsza niż 3 dni  </t>
  </si>
  <si>
    <t xml:space="preserve">klasy I, kraj pochodzenia: Polska, świeży, jędrny bez plam i oznak zepsucia czy  uszkodzeń mechanicznych. Przydatność do spożycia powinna być nie krótsza niż 3 dni  </t>
  </si>
  <si>
    <t xml:space="preserve">klasy I, odmiany: Konferencja, Carola, Concorde, Triumf Packhama,  Lukasówka, Bnkreta Williamsa, Klapsa. Średnia waga owocu powinna być nie mniejsza jak 170g,  świeże, jędrne bez plam i oznak zepsucia czy  uszkodzeń mechanicznych.Przydatność do spożycia powinna być nie krótsza niż 3 dni  </t>
  </si>
  <si>
    <t>klasy I, świeża, jędrna bez plam i oznak zepsucia czy  uszkodzeń mechanicznych,( masa główki 800g-1000g). Przydatność do spożycia powinna być nie krótsza niż 3 dni, (główka)</t>
  </si>
  <si>
    <t>klasy I, odmiany: Karotka, Atol, Karina, Polka, Koral, Dolanka, Amsterdamska, Lenka, Selecta, Fantazja, Perfekcja, Regulska, cała, bez uszkodzeń powstałych podczas wzrostu, zbioru, usuwania naci, pakowania. 
Nie zdrewniała, bez oznak świadczących o wrastaniu korzenia w pęd nasienny. bez rozwidleń i bocznych rozgałęzień, wolna od nadmiernego zawilgocenia powierzchniowego, bez obcych zapachówi/lub smaków. Przydatność do spożycia powinna być nie krótsza niż 3 dni. Co najmniej 10 kg w worku.</t>
  </si>
  <si>
    <t xml:space="preserve">klasy I, świeże, jędrne bez plam i oznak zepsucia czy  uszkodzeń mechanicznych. 
Przydatność do spożycia powinna być nie krótsza niż 3 dni  </t>
  </si>
  <si>
    <t>klasy I, świeża, jędrna bez plam i oznak zepsucia czy  uszkodzeń mechanicznych. Nie zdrewniała, bez oznak świadczących o wrastaniu korzenia w pęd nasienny, bez rozwidleń i bocznych rozgałęzień, wolna od nadmiernego zawilgocenia powierzchniowedo, bez obcych zapachówi/lub smaków. Przydatność do spożycia powinna być nie krótsza niż 3 dni. Co najmniej 5 kg w worku.</t>
  </si>
  <si>
    <t>klasy I, z kapusty białej, oczyszczonej z liści zewnętrznych, poszatkowanej i poddanej naturalnemu procesowi fermentacjii. Niedopuszczalne obce smaki, zapachy, smak mocno słony, nie kwaśny, stęchły, objawy pleśnienia, psucia, niedostateczna ilość soku (wysuszenie), obecność szkodników, brak oznakowania opakowań, ich uszkodzenia, zabrudzenia. Przydatność do spożycia powinna być nie krótsza niż 3 dni, co najmniej 15 kg wiadro.</t>
  </si>
  <si>
    <t>Kiełbasa wieprzowo-wołowa, 
gruborodrobniona, peklowana, wędzona, parzona, w osłonce niejadalnej,
100g wyrobu gotowego wyprodukowano z 88 g mięsa wieprzowego i 22 g mięsa wołowego,
gat I</t>
  </si>
  <si>
    <t>mięso świeże, nie mrożone, 
zawartość tłuszczu nie więcej niż  10%, 
mięso bez nastrzyków
gat I</t>
  </si>
  <si>
    <t>mięso świeże, nie mrożone, 
zawartość tłuszczu i tkanki łącznej
nie więcej niż  10%
gat I</t>
  </si>
  <si>
    <t>bez MOM (mięsa oddzielonego 
mechanicznie) min 93% mięsa
wieprzowego z szynki
gat I</t>
  </si>
  <si>
    <t>mięso wieprzowe 82% 
(bez mięsa oddzielonego mechnicznie), 
w osłonce jadalnej, bez fosforanów, 
bez wypełniaczy
gat I</t>
  </si>
  <si>
    <t>97% mięsa z indyka, bez fosforanów, 
bez wypełniaczy, bez MOM 
(miesa oddzielonego mechanicznie)
gat I</t>
  </si>
  <si>
    <t>mięso świeże, nie mrożone, 
gruby, jednolity, zawartość tłuszczu
nie większa niż 10%, mięso bez nastrzyków
gat I</t>
  </si>
  <si>
    <t xml:space="preserve">KIEŁBASA DROBIOWA, PEKLOWANA,
PARZONA,  OSŁONCE NIEJADALNEJ,
GRUBOROZDROBNIONA
Składniki: mięso drobiowe z indyka 67%,
gat I </t>
  </si>
  <si>
    <t>bez  dodatku glutaminianiu sodu, bez soli, na 100 g produktu 373 kcal, tłuszcz:1,7g, węglowodany:84 g, sól:0,23g</t>
  </si>
  <si>
    <t>co najmniej 6,8 kg</t>
  </si>
  <si>
    <t>Przyprawa uniwersalna typu DELIKAT (produkt sugerowany) lub równoważna</t>
  </si>
  <si>
    <t>Pomidor cały w puszcze krojony typu Pelati KNORR (produkt sugerowany) lub równoważny</t>
  </si>
  <si>
    <t>Herbata Lipton variety pack (12 x 15 saszetek-2g) produkt sugerowany lub równoważny</t>
  </si>
  <si>
    <t>Herbata Lipton clasic (1000 saszetek-1,8g ) - produkt sugerowany lub równoważny</t>
  </si>
  <si>
    <t>Koncentrat soku jabłkowego</t>
  </si>
  <si>
    <t>Koncentrat soku pomarańczowego typu PURENA (produkt sugerowany) lub równoważny</t>
  </si>
  <si>
    <t>Masło extra (produkt sugerowany)
 lub równoważny</t>
  </si>
  <si>
    <t>Ser twarogowy półtłusty</t>
  </si>
  <si>
    <t>Ser żółty blok</t>
  </si>
  <si>
    <t>Śmietana 18% 
folia</t>
  </si>
  <si>
    <t>Mleko 2% 1l butelka</t>
  </si>
  <si>
    <t>Barszcz biały- żurek w szklanej butelce typu Brzeziecki (produkt sugerowany) lub równoważny</t>
  </si>
  <si>
    <t>Biszkopty bez cukrowe</t>
  </si>
  <si>
    <t>Chrupki kukurydziane typu Tygryski (produkt sugerowany) lub równoważne</t>
  </si>
  <si>
    <t>Czekolada gorzka typu Aplen Gold (produkt sugerowany) lub równoważna</t>
  </si>
  <si>
    <t>Drożdże typu Babuni Tradycyjnej (produkt sugerowany) lub równoważne</t>
  </si>
  <si>
    <t>Dżem czarna porzeczka 100% owoców typu Łowicz (produkt sugerowany) lub równoważny</t>
  </si>
  <si>
    <t>Dżem truskawkowy 100% owocówtypu Łowicz (produkt sugerowany) lub równoważny</t>
  </si>
  <si>
    <t>Dżem brzoskwinia 100% owoców typu Łowicz (produkt sugerowany) lub równoważny</t>
  </si>
  <si>
    <t>Dżem wiśniowy 100% owocowtypu Łowicz (produkt sugerowany) lub równoważny</t>
  </si>
  <si>
    <t>Fasola biała puszka typu Dawtona (produkt sugerowany) lub równoważny</t>
  </si>
  <si>
    <t>Herbatniki BE-BE (produkt sugerowany) lub równoważny</t>
  </si>
  <si>
    <t>Kakaotypu dekomoreno (produkt sugerowany) lub równoważny</t>
  </si>
  <si>
    <t>Kasza gryczana saszetki  (4x 100g) typu Sonko (produkt sugerowany) lub równoważny</t>
  </si>
  <si>
    <t>Kasza jaglana typu Rolmak (produkt sugerowany) lub równoważny</t>
  </si>
  <si>
    <t>Kasza jęczmienna saszetki (4x100)typu Sonko (produkt sugerowany) lub równoważny</t>
  </si>
  <si>
    <t>Kasza kukurydziana drobna typu Kupiec (produkt sugerowany) lub równoważny</t>
  </si>
  <si>
    <t>Kasza manna błyskawiczna typu Polskie Młyny (produkt sugerowany) lub równoważny</t>
  </si>
  <si>
    <t>Kawa zbożowa expresowal (35 x saszetek) typu Ananatol (produkt sugerowany) lub równoważny</t>
  </si>
  <si>
    <t>Makaron pszenny kolanka typu Lubella (produkt sugerowany) lub równoważny</t>
  </si>
  <si>
    <t>Makaron pszenny muszelka typu Lubella (produkt sugerowany) lub równoważny</t>
  </si>
  <si>
    <t>Makaron pszenny nitki do rosołu typu Czaniecki (produkt sugerowany) lub równoważny</t>
  </si>
  <si>
    <t>Kukurydza puszka bez cukru typu Bonduelle (produkt sugerowany) lub równoważny</t>
  </si>
  <si>
    <t>Koncentrat pomidorowy 30%  typu Pudliszki (produkt sugerowany)  lub równoważny</t>
  </si>
  <si>
    <t>Makaron pszenny świderki typu Lubella (produkt sugerowany) lub równoważny</t>
  </si>
  <si>
    <t>Makaron alfabet pszenny typu Czarnieck (produkt sugerowany) i lub równoważny</t>
  </si>
  <si>
    <t>Makaron kokardki pszenny typu Lubella (produkt sugerowany) lub równoważny</t>
  </si>
  <si>
    <t>Makaron ziarenka pszenny typu Czaniecki (produkt sugerowany) lub równoważny</t>
  </si>
  <si>
    <t>Mąka tortowa  typ 450 typu Basia (produkt sugerowany) ub równoważny"</t>
  </si>
  <si>
    <t>Mus owocowy 100% różne rodzaje typu KUBUś (produkt sugerowany) lub równoważny"</t>
  </si>
  <si>
    <t>Olej kujawski 1l rzepakowy (produkt sugerowany) "lub równoważny"</t>
  </si>
  <si>
    <t>Płatki jaglane</t>
  </si>
  <si>
    <t>Płatki  jęczmienne</t>
  </si>
  <si>
    <t>Płatki owsiane</t>
  </si>
  <si>
    <t>Płatki orkiszowe</t>
  </si>
  <si>
    <t>Płatki ryżowe</t>
  </si>
  <si>
    <t>Płatki żytnie</t>
  </si>
  <si>
    <t xml:space="preserve">Ryż biały paraboliczny, (4x100g),  saszetki </t>
  </si>
  <si>
    <t>Sok KUBUŚ 100% (produkt sugerowany) różne rodzaje "lub równoważny"</t>
  </si>
  <si>
    <t>Wafle SANNY (produkt sugerowany)  "lub równoważny"</t>
  </si>
  <si>
    <t>Woda mineralna żywiec gazowana (produkt sugerowany) "lub równoważny"</t>
  </si>
  <si>
    <t>Seler umyty (czysty)</t>
  </si>
  <si>
    <r>
      <t xml:space="preserve">Buraki </t>
    </r>
    <r>
      <rPr>
        <sz val="8"/>
        <rFont val="Czcionka tekstu podstawowego"/>
        <family val="2"/>
        <charset val="238"/>
      </rPr>
      <t>czerwone</t>
    </r>
  </si>
  <si>
    <t>Pakiet NR 3</t>
  </si>
  <si>
    <t>Pakiet Nr 6</t>
  </si>
  <si>
    <t>Kiełbasa biesiadna (produkt sugerowany) 
lub równoważny</t>
  </si>
  <si>
    <t>Kiełbasa żywiecka (produkt sugerowany) 
lub równoważny</t>
  </si>
  <si>
    <t>Polędwica sopocka(produkt sugerowany)
lub równoważny</t>
  </si>
  <si>
    <t>Szynka wiśniowa (produkt sugerowany)
lub równoważny</t>
  </si>
  <si>
    <t xml:space="preserve">Wieprzowa łopatka b/kości Extra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</si>
</sst>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indexed="8"/>
      <name val="Czcionka tekstu podstawowego"/>
      <family val="2"/>
      <charset val="238"/>
    </font>
    <font>
      <b/>
      <sz val="11"/>
      <color indexed="8"/>
      <name val="Czcionka tekstu podstawowego"/>
      <charset val="238"/>
    </font>
    <font>
      <i/>
      <sz val="8"/>
      <color indexed="8"/>
      <name val="Czcionka tekstu podstawowego"/>
      <charset val="238"/>
    </font>
    <font>
      <sz val="8"/>
      <color indexed="8"/>
      <name val="Czcionka tekstu podstawowego"/>
      <family val="2"/>
      <charset val="238"/>
    </font>
    <font>
      <b/>
      <sz val="8"/>
      <color indexed="8"/>
      <name val="Czcionka tekstu podstawowego"/>
      <charset val="238"/>
    </font>
    <font>
      <sz val="8"/>
      <color indexed="8"/>
      <name val="Czcionka tekstu podstawowego"/>
      <charset val="238"/>
    </font>
    <font>
      <sz val="11"/>
      <color indexed="8"/>
      <name val="Czcionka tekstu podstawowego"/>
      <family val="2"/>
      <charset val="238"/>
    </font>
    <font>
      <sz val="8"/>
      <color rgb="FFFF0000"/>
      <name val="Czcionka tekstu podstawowego"/>
      <family val="2"/>
      <charset val="238"/>
    </font>
    <font>
      <sz val="8"/>
      <name val="Czcionka tekstu podstawowego"/>
      <family val="2"/>
      <charset val="238"/>
    </font>
    <font>
      <b/>
      <sz val="10"/>
      <color indexed="8"/>
      <name val="Calibri"/>
      <family val="2"/>
      <charset val="238"/>
      <scheme val="minor"/>
    </font>
    <font>
      <b/>
      <sz val="11"/>
      <color indexed="8"/>
      <name val="Czcionka tekstu podstawowego"/>
      <family val="2"/>
      <charset val="238"/>
    </font>
    <font>
      <sz val="9"/>
      <color indexed="8"/>
      <name val="Czcionka tekstu podstawowego"/>
      <charset val="238"/>
    </font>
    <font>
      <sz val="8"/>
      <color theme="1"/>
      <name val="Czcionka tekstu podstawowego"/>
      <family val="2"/>
      <charset val="238"/>
    </font>
    <font>
      <b/>
      <sz val="11"/>
      <color theme="3"/>
      <name val="Calibri"/>
      <family val="2"/>
      <charset val="238"/>
      <scheme val="minor"/>
    </font>
    <font>
      <sz val="8"/>
      <color rgb="FF000000"/>
      <name val="Tahoma"/>
      <family val="2"/>
      <charset val="238"/>
    </font>
    <font>
      <i/>
      <sz val="7"/>
      <color indexed="8"/>
      <name val="Czcionka tekstu podstawowego"/>
      <charset val="238"/>
    </font>
    <font>
      <sz val="7"/>
      <color indexed="8"/>
      <name val="Czcionka tekstu podstawowego"/>
      <charset val="238"/>
    </font>
    <font>
      <sz val="11"/>
      <color indexed="8"/>
      <name val="Calibri"/>
      <family val="2"/>
      <charset val="238"/>
      <scheme val="minor"/>
    </font>
    <font>
      <sz val="8"/>
      <color indexed="8"/>
      <name val="Calibri"/>
      <family val="2"/>
      <charset val="238"/>
      <scheme val="minor"/>
    </font>
    <font>
      <b/>
      <sz val="10"/>
      <name val="Calibri"/>
      <family val="2"/>
      <charset val="238"/>
      <scheme val="minor"/>
    </font>
    <font>
      <b/>
      <sz val="11"/>
      <name val="Calibri"/>
      <family val="2"/>
      <charset val="238"/>
      <scheme val="minor"/>
    </font>
    <font>
      <b/>
      <sz val="10"/>
      <color rgb="FFFF0000"/>
      <name val="Calibri"/>
      <family val="2"/>
      <charset val="238"/>
      <scheme val="minor"/>
    </font>
    <font>
      <b/>
      <sz val="11"/>
      <color indexed="8"/>
      <name val="Calibri"/>
      <family val="2"/>
      <charset val="238"/>
      <scheme val="minor"/>
    </font>
    <font>
      <sz val="10"/>
      <color indexed="8"/>
      <name val="Calibri"/>
      <family val="2"/>
      <charset val="238"/>
      <scheme val="minor"/>
    </font>
    <font>
      <b/>
      <sz val="8"/>
      <color indexed="8"/>
      <name val="Calibri"/>
      <family val="2"/>
      <charset val="238"/>
      <scheme val="minor"/>
    </font>
    <font>
      <sz val="8"/>
      <name val="Czcionka tekstu podstawowego"/>
      <charset val="238"/>
    </font>
  </fonts>
  <fills count="6">
    <fill>
      <patternFill patternType="none"/>
    </fill>
    <fill>
      <patternFill patternType="gray125"/>
    </fill>
    <fill>
      <patternFill patternType="solid">
        <fgColor theme="0" tint="-0.14999847407452621"/>
        <bgColor indexed="64"/>
      </patternFill>
    </fill>
    <fill>
      <patternFill patternType="solid">
        <fgColor rgb="FFF2F2F2"/>
        <bgColor rgb="FFF2F2F2"/>
      </patternFill>
    </fill>
    <fill>
      <patternFill patternType="solid">
        <fgColor theme="0"/>
        <bgColor rgb="FFF2F2F2"/>
      </patternFill>
    </fill>
    <fill>
      <patternFill patternType="solid">
        <fgColor theme="0" tint="-4.9989318521683403E-2"/>
        <bgColor rgb="FFF2F2F2"/>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alignment vertical="center"/>
    </xf>
    <xf numFmtId="0" fontId="6" fillId="0" borderId="0">
      <alignment vertical="center"/>
    </xf>
  </cellStyleXfs>
  <cellXfs count="126">
    <xf numFmtId="0" fontId="0" fillId="0" borderId="0" xfId="0" applyAlignment="1"/>
    <xf numFmtId="0" fontId="1" fillId="0" borderId="0" xfId="1" applyFont="1" applyAlignment="1"/>
    <xf numFmtId="0" fontId="2" fillId="0" borderId="1" xfId="1" applyFont="1" applyBorder="1" applyAlignment="1">
      <alignment horizontal="center" vertical="center"/>
    </xf>
    <xf numFmtId="0" fontId="3" fillId="0" borderId="1" xfId="1" applyFont="1" applyBorder="1" applyAlignment="1"/>
    <xf numFmtId="4" fontId="3" fillId="0" borderId="1" xfId="1" applyNumberFormat="1" applyFont="1" applyBorder="1" applyAlignment="1"/>
    <xf numFmtId="0" fontId="3" fillId="0" borderId="1" xfId="1" applyFont="1" applyBorder="1" applyAlignment="1">
      <alignment wrapText="1"/>
    </xf>
    <xf numFmtId="0" fontId="2" fillId="0" borderId="1" xfId="1" applyFont="1" applyBorder="1" applyAlignment="1">
      <alignment horizontal="center"/>
    </xf>
    <xf numFmtId="0" fontId="3" fillId="0" borderId="0" xfId="1" applyFont="1" applyBorder="1" applyAlignment="1"/>
    <xf numFmtId="0" fontId="3" fillId="0" borderId="0" xfId="1" applyFont="1" applyBorder="1" applyAlignment="1">
      <alignment horizontal="center"/>
    </xf>
    <xf numFmtId="2" fontId="6" fillId="0" borderId="0" xfId="1" applyNumberFormat="1" applyAlignment="1"/>
    <xf numFmtId="4" fontId="3" fillId="0" borderId="0" xfId="1" applyNumberFormat="1" applyFont="1" applyBorder="1" applyAlignment="1"/>
    <xf numFmtId="0" fontId="7" fillId="0" borderId="1" xfId="1" applyFont="1" applyBorder="1" applyAlignment="1"/>
    <xf numFmtId="0" fontId="3" fillId="0" borderId="1" xfId="1" applyFont="1" applyBorder="1" applyAlignment="1">
      <alignment horizontal="center"/>
    </xf>
    <xf numFmtId="0" fontId="8" fillId="0" borderId="1" xfId="1" applyFont="1" applyBorder="1" applyAlignment="1">
      <alignment horizontal="center"/>
    </xf>
    <xf numFmtId="4" fontId="8" fillId="0" borderId="1" xfId="1" applyNumberFormat="1" applyFont="1" applyBorder="1" applyAlignment="1"/>
    <xf numFmtId="0" fontId="8" fillId="0" borderId="1" xfId="1" applyFont="1" applyBorder="1" applyAlignment="1"/>
    <xf numFmtId="0" fontId="8" fillId="0" borderId="1" xfId="1" applyNumberFormat="1" applyFont="1" applyBorder="1" applyAlignment="1"/>
    <xf numFmtId="0" fontId="3" fillId="0" borderId="0" xfId="1" applyFont="1" applyBorder="1" applyAlignment="1">
      <alignment horizontal="right"/>
    </xf>
    <xf numFmtId="0" fontId="8" fillId="0" borderId="0" xfId="1" applyFont="1" applyBorder="1" applyAlignment="1">
      <alignment wrapText="1"/>
    </xf>
    <xf numFmtId="0" fontId="8" fillId="0" borderId="0" xfId="1" applyFont="1" applyBorder="1" applyAlignment="1">
      <alignment horizontal="center"/>
    </xf>
    <xf numFmtId="4" fontId="8" fillId="2" borderId="1" xfId="1" applyNumberFormat="1" applyFont="1" applyFill="1" applyBorder="1" applyAlignment="1"/>
    <xf numFmtId="4" fontId="8" fillId="2" borderId="1" xfId="1" applyNumberFormat="1" applyFont="1" applyFill="1" applyBorder="1" applyAlignment="1">
      <alignment horizontal="right"/>
    </xf>
    <xf numFmtId="4" fontId="3" fillId="2" borderId="1" xfId="1" applyNumberFormat="1" applyFont="1" applyFill="1" applyBorder="1" applyAlignment="1">
      <alignment horizontal="right"/>
    </xf>
    <xf numFmtId="0" fontId="8" fillId="2" borderId="1" xfId="1" applyFont="1" applyFill="1" applyBorder="1" applyAlignment="1">
      <alignment horizontal="center"/>
    </xf>
    <xf numFmtId="0" fontId="8" fillId="2" borderId="1" xfId="1" applyFont="1" applyFill="1" applyBorder="1" applyAlignment="1">
      <alignment horizontal="center" wrapText="1"/>
    </xf>
    <xf numFmtId="0" fontId="3" fillId="2" borderId="1" xfId="1" applyFont="1" applyFill="1" applyBorder="1" applyAlignment="1">
      <alignment horizontal="center"/>
    </xf>
    <xf numFmtId="0" fontId="3" fillId="2" borderId="1" xfId="1" applyFont="1" applyFill="1" applyBorder="1" applyAlignment="1"/>
    <xf numFmtId="0" fontId="3" fillId="2" borderId="1" xfId="1" applyFont="1" applyFill="1" applyBorder="1" applyAlignment="1">
      <alignment horizontal="center" wrapText="1"/>
    </xf>
    <xf numFmtId="0" fontId="8" fillId="2" borderId="1" xfId="1" applyFont="1" applyFill="1" applyBorder="1" applyAlignment="1"/>
    <xf numFmtId="0" fontId="8" fillId="2" borderId="1" xfId="1" applyFont="1" applyFill="1" applyBorder="1" applyAlignment="1">
      <alignment wrapText="1"/>
    </xf>
    <xf numFmtId="0" fontId="3" fillId="2" borderId="1" xfId="1" applyFont="1" applyFill="1" applyBorder="1" applyAlignment="1">
      <alignment wrapText="1"/>
    </xf>
    <xf numFmtId="4" fontId="4" fillId="2" borderId="1" xfId="1" applyNumberFormat="1" applyFont="1" applyFill="1" applyBorder="1" applyAlignment="1"/>
    <xf numFmtId="0" fontId="0" fillId="0" borderId="0" xfId="0" applyAlignment="1">
      <alignment horizontal="center"/>
    </xf>
    <xf numFmtId="3" fontId="3" fillId="2" borderId="1" xfId="1" applyNumberFormat="1" applyFont="1" applyFill="1" applyBorder="1" applyAlignment="1">
      <alignment horizontal="center"/>
    </xf>
    <xf numFmtId="4" fontId="3" fillId="0" borderId="0" xfId="1" applyNumberFormat="1" applyFont="1" applyBorder="1" applyAlignment="1">
      <alignment horizontal="center"/>
    </xf>
    <xf numFmtId="4" fontId="4" fillId="2" borderId="4" xfId="1" applyNumberFormat="1" applyFont="1" applyFill="1" applyBorder="1" applyAlignment="1"/>
    <xf numFmtId="0" fontId="11" fillId="0" borderId="0" xfId="0" applyFont="1" applyAlignment="1"/>
    <xf numFmtId="4" fontId="4" fillId="2" borderId="7" xfId="1" applyNumberFormat="1" applyFont="1" applyFill="1" applyBorder="1" applyAlignment="1"/>
    <xf numFmtId="0" fontId="5" fillId="0" borderId="0" xfId="1" applyFont="1" applyBorder="1" applyAlignment="1">
      <alignment horizontal="center"/>
    </xf>
    <xf numFmtId="0" fontId="0" fillId="0" borderId="0" xfId="0" applyAlignment="1">
      <alignment horizontal="center"/>
    </xf>
    <xf numFmtId="0" fontId="13" fillId="0" borderId="0" xfId="0" applyFont="1" applyAlignment="1"/>
    <xf numFmtId="0" fontId="14" fillId="3" borderId="8" xfId="1" applyFont="1" applyFill="1" applyBorder="1" applyAlignment="1">
      <alignment horizontal="center" vertical="center" wrapText="1"/>
    </xf>
    <xf numFmtId="3" fontId="14" fillId="4" borderId="8" xfId="1" applyNumberFormat="1" applyFont="1" applyFill="1" applyBorder="1" applyAlignment="1">
      <alignment horizontal="center" vertical="center"/>
    </xf>
    <xf numFmtId="3" fontId="14" fillId="0" borderId="8" xfId="1" applyNumberFormat="1" applyFont="1" applyFill="1" applyBorder="1" applyAlignment="1">
      <alignment horizontal="center" vertical="center"/>
    </xf>
    <xf numFmtId="0" fontId="14" fillId="0" borderId="8" xfId="1" applyFont="1" applyFill="1" applyBorder="1" applyAlignment="1">
      <alignment horizontal="center" vertical="center"/>
    </xf>
    <xf numFmtId="0" fontId="14" fillId="3" borderId="8" xfId="1" applyFont="1" applyFill="1" applyBorder="1" applyAlignment="1">
      <alignment horizontal="center" vertical="center"/>
    </xf>
    <xf numFmtId="3" fontId="8" fillId="2" borderId="1" xfId="1" applyNumberFormat="1" applyFont="1" applyFill="1" applyBorder="1" applyAlignment="1">
      <alignment horizontal="center"/>
    </xf>
    <xf numFmtId="3" fontId="12" fillId="2" borderId="1" xfId="1" applyNumberFormat="1" applyFont="1" applyFill="1" applyBorder="1" applyAlignment="1">
      <alignment horizontal="center"/>
    </xf>
    <xf numFmtId="3" fontId="8" fillId="0" borderId="1" xfId="1" applyNumberFormat="1" applyFont="1" applyBorder="1" applyAlignment="1"/>
    <xf numFmtId="3" fontId="2" fillId="0" borderId="1" xfId="1" applyNumberFormat="1" applyFont="1" applyBorder="1" applyAlignment="1"/>
    <xf numFmtId="0" fontId="4" fillId="0" borderId="1" xfId="1" applyFont="1" applyBorder="1" applyAlignment="1">
      <alignment horizontal="center"/>
    </xf>
    <xf numFmtId="0" fontId="16" fillId="0" borderId="0" xfId="0" applyFont="1" applyAlignment="1"/>
    <xf numFmtId="0" fontId="14" fillId="3" borderId="10" xfId="1" applyFont="1" applyFill="1" applyBorder="1" applyAlignment="1">
      <alignment horizontal="left" vertical="center" wrapText="1"/>
    </xf>
    <xf numFmtId="0" fontId="14" fillId="3" borderId="1" xfId="1" applyFont="1" applyFill="1" applyBorder="1" applyAlignment="1">
      <alignment vertical="center"/>
    </xf>
    <xf numFmtId="0" fontId="14" fillId="3" borderId="1" xfId="1" applyFont="1" applyFill="1" applyBorder="1" applyAlignment="1">
      <alignment vertical="center" wrapText="1"/>
    </xf>
    <xf numFmtId="0" fontId="17" fillId="0" borderId="0" xfId="0" applyFont="1" applyAlignment="1"/>
    <xf numFmtId="0" fontId="18" fillId="0" borderId="0" xfId="1" applyFont="1" applyAlignment="1"/>
    <xf numFmtId="0" fontId="20" fillId="0" borderId="0" xfId="0" applyFont="1" applyAlignment="1">
      <alignment horizontal="left" vertical="top" wrapText="1"/>
    </xf>
    <xf numFmtId="0" fontId="21" fillId="0" borderId="0" xfId="0" applyFont="1" applyAlignment="1"/>
    <xf numFmtId="0" fontId="21" fillId="0" borderId="0" xfId="0" applyFont="1" applyAlignment="1">
      <alignment horizontal="center"/>
    </xf>
    <xf numFmtId="0" fontId="23" fillId="0" borderId="0" xfId="0" applyFont="1" applyAlignment="1"/>
    <xf numFmtId="0" fontId="23" fillId="0" borderId="0" xfId="0" applyFont="1" applyAlignment="1">
      <alignment horizontal="center"/>
    </xf>
    <xf numFmtId="0" fontId="19" fillId="0" borderId="0" xfId="0" applyFont="1" applyAlignment="1">
      <alignment horizontal="left" vertical="top" wrapText="1"/>
    </xf>
    <xf numFmtId="0" fontId="1" fillId="0" borderId="0" xfId="1" applyFont="1" applyAlignment="1">
      <alignment horizontal="center"/>
    </xf>
    <xf numFmtId="0" fontId="4" fillId="0" borderId="0" xfId="1" applyFont="1" applyAlignment="1">
      <alignment horizontal="center"/>
    </xf>
    <xf numFmtId="0" fontId="14" fillId="3" borderId="9" xfId="0" applyFont="1" applyFill="1" applyBorder="1" applyAlignment="1">
      <alignment vertical="center" wrapText="1"/>
    </xf>
    <xf numFmtId="0" fontId="14" fillId="3" borderId="1" xfId="0" applyFont="1" applyFill="1" applyBorder="1" applyAlignment="1">
      <alignment vertical="center" wrapText="1"/>
    </xf>
    <xf numFmtId="0" fontId="14" fillId="3" borderId="9" xfId="0" applyFont="1" applyFill="1" applyBorder="1" applyAlignment="1">
      <alignment vertical="center"/>
    </xf>
    <xf numFmtId="0" fontId="14" fillId="3" borderId="11" xfId="0" applyFont="1" applyFill="1" applyBorder="1" applyAlignment="1">
      <alignment vertical="center" wrapText="1"/>
    </xf>
    <xf numFmtId="0" fontId="14" fillId="3" borderId="9"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4" fillId="0" borderId="1" xfId="1" applyFont="1" applyFill="1" applyBorder="1" applyAlignment="1">
      <alignment horizontal="center"/>
    </xf>
    <xf numFmtId="0" fontId="1" fillId="0" borderId="0" xfId="1" applyFont="1" applyAlignment="1">
      <alignment horizontal="left"/>
    </xf>
    <xf numFmtId="3" fontId="3" fillId="0" borderId="1" xfId="1" applyNumberFormat="1" applyFont="1" applyBorder="1" applyAlignment="1"/>
    <xf numFmtId="0" fontId="15" fillId="0" borderId="1" xfId="1" applyFont="1" applyBorder="1" applyAlignment="1">
      <alignment horizontal="center" vertical="center"/>
    </xf>
    <xf numFmtId="0" fontId="15" fillId="0" borderId="1" xfId="1" applyFont="1" applyBorder="1" applyAlignment="1">
      <alignment horizontal="center"/>
    </xf>
    <xf numFmtId="0" fontId="3" fillId="0" borderId="1" xfId="1" applyFont="1" applyFill="1" applyBorder="1" applyAlignment="1">
      <alignment wrapText="1"/>
    </xf>
    <xf numFmtId="0" fontId="4" fillId="0" borderId="1" xfId="1" applyFont="1" applyBorder="1" applyAlignment="1">
      <alignment horizontal="center" vertical="center"/>
    </xf>
    <xf numFmtId="0" fontId="15" fillId="0" borderId="1" xfId="1" applyFont="1" applyFill="1" applyBorder="1" applyAlignment="1">
      <alignment horizontal="center" vertical="center"/>
    </xf>
    <xf numFmtId="0" fontId="15" fillId="0" borderId="7" xfId="1" applyFont="1" applyFill="1" applyBorder="1" applyAlignment="1">
      <alignment horizontal="center" vertical="center"/>
    </xf>
    <xf numFmtId="0" fontId="15" fillId="0" borderId="1" xfId="1" applyFont="1" applyFill="1" applyBorder="1" applyAlignment="1">
      <alignment horizontal="center"/>
    </xf>
    <xf numFmtId="0" fontId="0" fillId="0" borderId="0" xfId="0" applyFill="1" applyAlignment="1"/>
    <xf numFmtId="0" fontId="2" fillId="0" borderId="1" xfId="1" applyFont="1" applyFill="1" applyBorder="1" applyAlignment="1">
      <alignment horizontal="center" vertical="center"/>
    </xf>
    <xf numFmtId="1" fontId="2" fillId="0" borderId="1" xfId="1" applyNumberFormat="1" applyFont="1" applyFill="1" applyBorder="1" applyAlignment="1">
      <alignment horizontal="center" vertical="center"/>
    </xf>
    <xf numFmtId="0" fontId="2" fillId="0" borderId="1" xfId="1" applyFont="1" applyFill="1" applyBorder="1" applyAlignment="1">
      <alignment horizontal="center"/>
    </xf>
    <xf numFmtId="0" fontId="23" fillId="0" borderId="0" xfId="0" applyFont="1" applyAlignment="1">
      <alignment horizontal="left"/>
    </xf>
    <xf numFmtId="0" fontId="21" fillId="0" borderId="0" xfId="0" applyFont="1" applyAlignment="1">
      <alignment horizontal="left"/>
    </xf>
    <xf numFmtId="0" fontId="0" fillId="0" borderId="0" xfId="0" applyAlignment="1">
      <alignment horizontal="left"/>
    </xf>
    <xf numFmtId="0" fontId="4" fillId="0" borderId="4" xfId="1" applyFont="1" applyBorder="1" applyAlignment="1">
      <alignment horizontal="right"/>
    </xf>
    <xf numFmtId="0" fontId="4" fillId="0" borderId="5" xfId="1" applyFont="1" applyBorder="1" applyAlignment="1">
      <alignment horizontal="right"/>
    </xf>
    <xf numFmtId="0" fontId="4" fillId="0" borderId="7" xfId="1" applyFont="1" applyBorder="1" applyAlignment="1">
      <alignment horizontal="right"/>
    </xf>
    <xf numFmtId="0" fontId="8" fillId="0" borderId="1" xfId="1" applyFont="1" applyFill="1" applyBorder="1" applyAlignment="1">
      <alignment horizontal="center"/>
    </xf>
    <xf numFmtId="0" fontId="0" fillId="0" borderId="0" xfId="0" applyAlignment="1">
      <alignment horizontal="center"/>
    </xf>
    <xf numFmtId="0" fontId="25" fillId="2" borderId="1" xfId="1" applyFont="1" applyFill="1" applyBorder="1" applyAlignment="1">
      <alignment wrapText="1"/>
    </xf>
    <xf numFmtId="0" fontId="14" fillId="5" borderId="9" xfId="0" applyFont="1" applyFill="1" applyBorder="1" applyAlignment="1">
      <alignment horizontal="left" vertical="center" wrapText="1"/>
    </xf>
    <xf numFmtId="0" fontId="0" fillId="0" borderId="0" xfId="0" applyFill="1" applyAlignment="1">
      <alignment horizontal="center"/>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19" fillId="0" borderId="0" xfId="0" applyFont="1" applyAlignment="1">
      <alignment horizontal="left" vertical="top"/>
    </xf>
    <xf numFmtId="0" fontId="19" fillId="0" borderId="0" xfId="0" applyFont="1" applyAlignment="1">
      <alignment horizontal="left" vertical="top" wrapText="1"/>
    </xf>
    <xf numFmtId="0" fontId="20" fillId="0" borderId="0" xfId="0" applyFont="1" applyAlignment="1">
      <alignment horizontal="left" vertical="top"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1" fillId="0" borderId="0" xfId="0" applyFont="1" applyAlignment="1">
      <alignment horizontal="center"/>
    </xf>
    <xf numFmtId="0" fontId="9" fillId="0" borderId="0" xfId="0" applyFont="1" applyAlignment="1">
      <alignment horizontal="left"/>
    </xf>
    <xf numFmtId="0" fontId="22" fillId="0" borderId="0" xfId="0" applyFont="1" applyAlignment="1">
      <alignment horizontal="left"/>
    </xf>
    <xf numFmtId="0" fontId="10" fillId="0" borderId="0" xfId="0" applyFont="1" applyAlignment="1">
      <alignment horizontal="left"/>
    </xf>
    <xf numFmtId="0" fontId="5" fillId="0" borderId="6" xfId="1" applyFont="1" applyBorder="1" applyAlignment="1">
      <alignment horizontal="center"/>
    </xf>
    <xf numFmtId="0" fontId="5" fillId="0" borderId="0" xfId="1" applyFont="1" applyBorder="1" applyAlignment="1">
      <alignment horizontal="center"/>
    </xf>
    <xf numFmtId="0" fontId="4" fillId="0" borderId="4" xfId="1" applyFont="1" applyBorder="1" applyAlignment="1">
      <alignment horizontal="right"/>
    </xf>
    <xf numFmtId="0" fontId="4" fillId="0" borderId="5" xfId="1" applyFont="1" applyBorder="1" applyAlignment="1">
      <alignment horizontal="right"/>
    </xf>
    <xf numFmtId="0" fontId="4" fillId="0" borderId="7" xfId="1" applyFont="1" applyBorder="1" applyAlignment="1">
      <alignment horizontal="right"/>
    </xf>
    <xf numFmtId="0" fontId="2" fillId="0" borderId="1" xfId="1" applyFont="1" applyFill="1" applyBorder="1" applyAlignment="1">
      <alignment horizontal="center" vertical="center" wrapText="1"/>
    </xf>
    <xf numFmtId="0" fontId="24" fillId="0" borderId="0" xfId="1" applyFont="1" applyAlignment="1">
      <alignment horizontal="left"/>
    </xf>
    <xf numFmtId="0" fontId="4" fillId="0" borderId="4" xfId="1" applyFont="1" applyFill="1" applyBorder="1" applyAlignment="1">
      <alignment horizontal="right" wrapText="1"/>
    </xf>
    <xf numFmtId="0" fontId="4" fillId="0" borderId="5" xfId="1" applyFont="1" applyFill="1" applyBorder="1" applyAlignment="1">
      <alignment horizontal="right" wrapText="1"/>
    </xf>
    <xf numFmtId="0" fontId="4" fillId="0" borderId="7" xfId="1" applyFont="1" applyFill="1" applyBorder="1" applyAlignment="1">
      <alignment horizontal="right" wrapText="1"/>
    </xf>
    <xf numFmtId="2" fontId="2" fillId="0" borderId="2" xfId="1" applyNumberFormat="1" applyFont="1" applyFill="1" applyBorder="1" applyAlignment="1">
      <alignment horizontal="center" vertical="center" wrapText="1"/>
    </xf>
    <xf numFmtId="2" fontId="2" fillId="0" borderId="3" xfId="1" applyNumberFormat="1" applyFont="1" applyFill="1" applyBorder="1" applyAlignment="1">
      <alignment horizontal="center" vertical="center" wrapText="1"/>
    </xf>
    <xf numFmtId="0" fontId="0" fillId="0" borderId="0" xfId="0" applyAlignment="1">
      <alignment horizontal="center"/>
    </xf>
    <xf numFmtId="0" fontId="9" fillId="0" borderId="0" xfId="1" applyFont="1" applyAlignment="1">
      <alignment horizontal="left"/>
    </xf>
    <xf numFmtId="0" fontId="4" fillId="0" borderId="4" xfId="1" applyFont="1" applyBorder="1" applyAlignment="1">
      <alignment horizontal="right" wrapText="1"/>
    </xf>
    <xf numFmtId="0" fontId="4" fillId="0" borderId="5" xfId="1" applyFont="1" applyBorder="1" applyAlignment="1">
      <alignment horizontal="right" wrapText="1"/>
    </xf>
    <xf numFmtId="0" fontId="4" fillId="0" borderId="7" xfId="1" applyFont="1" applyBorder="1" applyAlignment="1">
      <alignment horizontal="right"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cellXfs>
  <cellStyles count="2">
    <cellStyle name="Normalny" xfId="0" builtinId="0"/>
    <cellStyle name="Normalny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4"/>
  <sheetViews>
    <sheetView zoomScaleNormal="100" workbookViewId="0">
      <selection activeCell="B9" sqref="B9"/>
    </sheetView>
  </sheetViews>
  <sheetFormatPr defaultColWidth="9" defaultRowHeight="13.8"/>
  <cols>
    <col min="1" max="1" width="4.3984375" customWidth="1"/>
    <col min="2" max="2" width="23.19921875" customWidth="1"/>
    <col min="3" max="3" width="30.8984375" customWidth="1"/>
    <col min="4" max="4" width="20.69921875" customWidth="1"/>
    <col min="5" max="5" width="12" customWidth="1"/>
    <col min="6" max="6" width="11.3984375" customWidth="1"/>
    <col min="7" max="7" width="12.19921875" customWidth="1"/>
    <col min="8" max="8" width="8.5" customWidth="1"/>
    <col min="9" max="9" width="10.59765625" customWidth="1"/>
    <col min="10" max="10" width="10.09765625" customWidth="1"/>
    <col min="11" max="11" width="8.19921875" customWidth="1"/>
    <col min="12" max="12" width="8.8984375" customWidth="1"/>
    <col min="13" max="13" width="8.59765625" customWidth="1"/>
    <col min="14" max="14" width="10" customWidth="1"/>
    <col min="15" max="15" width="10.09765625" customWidth="1"/>
  </cols>
  <sheetData>
    <row r="1" spans="1:15">
      <c r="A1" s="1" t="s">
        <v>32</v>
      </c>
      <c r="B1" s="1"/>
      <c r="C1" s="1"/>
      <c r="F1" s="103" t="s">
        <v>76</v>
      </c>
      <c r="G1" s="103"/>
      <c r="H1" s="103"/>
      <c r="I1" s="103"/>
      <c r="L1" s="103" t="s">
        <v>77</v>
      </c>
      <c r="M1" s="103"/>
      <c r="N1" s="103"/>
      <c r="O1" s="103"/>
    </row>
    <row r="2" spans="1:15">
      <c r="A2" s="1"/>
      <c r="B2" s="1"/>
      <c r="C2" s="1"/>
    </row>
    <row r="3" spans="1:15">
      <c r="A3" s="1"/>
      <c r="B3" s="1" t="s">
        <v>240</v>
      </c>
      <c r="C3" s="1"/>
    </row>
    <row r="5" spans="1:15" ht="45" customHeight="1">
      <c r="A5" s="112" t="s">
        <v>1</v>
      </c>
      <c r="B5" s="112" t="s">
        <v>2</v>
      </c>
      <c r="C5" s="101" t="s">
        <v>121</v>
      </c>
      <c r="D5" s="96" t="s">
        <v>56</v>
      </c>
      <c r="E5" s="96" t="s">
        <v>122</v>
      </c>
      <c r="F5" s="96" t="s">
        <v>3</v>
      </c>
      <c r="G5" s="96" t="s">
        <v>61</v>
      </c>
      <c r="H5" s="96" t="s">
        <v>4</v>
      </c>
      <c r="I5" s="96" t="s">
        <v>286</v>
      </c>
      <c r="J5" s="96" t="s">
        <v>57</v>
      </c>
      <c r="K5" s="96" t="s">
        <v>5</v>
      </c>
      <c r="L5" s="96" t="s">
        <v>58</v>
      </c>
      <c r="M5" s="96" t="s">
        <v>70</v>
      </c>
      <c r="N5" s="96" t="s">
        <v>75</v>
      </c>
      <c r="O5" s="96" t="s">
        <v>60</v>
      </c>
    </row>
    <row r="6" spans="1:15" ht="42" customHeight="1">
      <c r="A6" s="112"/>
      <c r="B6" s="112"/>
      <c r="C6" s="102"/>
      <c r="D6" s="97"/>
      <c r="E6" s="97"/>
      <c r="F6" s="97"/>
      <c r="G6" s="97"/>
      <c r="H6" s="97"/>
      <c r="I6" s="97"/>
      <c r="J6" s="97"/>
      <c r="K6" s="97"/>
      <c r="L6" s="97"/>
      <c r="M6" s="97"/>
      <c r="N6" s="97"/>
      <c r="O6" s="97"/>
    </row>
    <row r="7" spans="1:15" s="51" customFormat="1" ht="9.6">
      <c r="A7" s="78">
        <v>1</v>
      </c>
      <c r="B7" s="78">
        <v>2</v>
      </c>
      <c r="C7" s="79">
        <v>3</v>
      </c>
      <c r="D7" s="78">
        <v>4</v>
      </c>
      <c r="E7" s="78">
        <v>5</v>
      </c>
      <c r="F7" s="78">
        <v>6</v>
      </c>
      <c r="G7" s="78">
        <v>7</v>
      </c>
      <c r="H7" s="78">
        <v>8</v>
      </c>
      <c r="I7" s="78">
        <v>9</v>
      </c>
      <c r="J7" s="78">
        <v>10</v>
      </c>
      <c r="K7" s="78">
        <v>11</v>
      </c>
      <c r="L7" s="78">
        <v>12</v>
      </c>
      <c r="M7" s="78">
        <v>13</v>
      </c>
      <c r="N7" s="78">
        <v>14</v>
      </c>
      <c r="O7" s="80">
        <v>15</v>
      </c>
    </row>
    <row r="8" spans="1:15" ht="33" customHeight="1">
      <c r="A8" s="77">
        <v>1</v>
      </c>
      <c r="B8" s="54" t="s">
        <v>356</v>
      </c>
      <c r="C8" s="52" t="s">
        <v>80</v>
      </c>
      <c r="D8" s="11"/>
      <c r="E8" s="11"/>
      <c r="F8" s="41" t="s">
        <v>41</v>
      </c>
      <c r="G8" s="13"/>
      <c r="H8" s="45" t="s">
        <v>6</v>
      </c>
      <c r="I8" s="42">
        <v>2300</v>
      </c>
      <c r="J8" s="14"/>
      <c r="K8" s="48"/>
      <c r="L8" s="20">
        <f>ROUND(J8*((K8/100)+1),2)</f>
        <v>0</v>
      </c>
      <c r="M8" s="21">
        <f>ROUND(I8*J8,2)</f>
        <v>0</v>
      </c>
      <c r="N8" s="22">
        <f>ROUND(M8*(K8/100),2)</f>
        <v>0</v>
      </c>
      <c r="O8" s="21">
        <f>ROUND(M8*((K8/100+1)),2)</f>
        <v>0</v>
      </c>
    </row>
    <row r="9" spans="1:15" ht="22.2" customHeight="1">
      <c r="A9" s="77">
        <v>2</v>
      </c>
      <c r="B9" s="53" t="s">
        <v>360</v>
      </c>
      <c r="C9" s="52" t="s">
        <v>81</v>
      </c>
      <c r="D9" s="3"/>
      <c r="E9" s="3"/>
      <c r="F9" s="41" t="s">
        <v>85</v>
      </c>
      <c r="G9" s="13"/>
      <c r="H9" s="45" t="s">
        <v>87</v>
      </c>
      <c r="I9" s="42">
        <v>4400</v>
      </c>
      <c r="J9" s="14"/>
      <c r="K9" s="49"/>
      <c r="L9" s="20">
        <f>ROUND(J9*((K9/100)+1),2)</f>
        <v>0</v>
      </c>
      <c r="M9" s="21">
        <f>ROUND(I9*J9,2)</f>
        <v>0</v>
      </c>
      <c r="N9" s="22">
        <f>ROUND(M9*(K9/100),2)</f>
        <v>0</v>
      </c>
      <c r="O9" s="21">
        <f>ROUND(M9*((K9/100+1)),2)</f>
        <v>0</v>
      </c>
    </row>
    <row r="10" spans="1:15" ht="33.6" customHeight="1">
      <c r="A10" s="77">
        <v>3</v>
      </c>
      <c r="B10" s="54" t="s">
        <v>357</v>
      </c>
      <c r="C10" s="52" t="s">
        <v>82</v>
      </c>
      <c r="D10" s="11"/>
      <c r="E10" s="11"/>
      <c r="F10" s="41" t="s">
        <v>44</v>
      </c>
      <c r="G10" s="13"/>
      <c r="H10" s="45" t="s">
        <v>7</v>
      </c>
      <c r="I10" s="43">
        <v>500</v>
      </c>
      <c r="J10" s="14"/>
      <c r="K10" s="48"/>
      <c r="L10" s="20">
        <f t="shared" ref="L10:L12" si="0">ROUND(J10*((K10/100)+1),2)</f>
        <v>0</v>
      </c>
      <c r="M10" s="21">
        <f t="shared" ref="M10:M12" si="1">ROUND(I10*J10,2)</f>
        <v>0</v>
      </c>
      <c r="N10" s="22">
        <f t="shared" ref="N10:N12" si="2">ROUND(M10*(K10/100),2)</f>
        <v>0</v>
      </c>
      <c r="O10" s="21">
        <f t="shared" ref="O10:O12" si="3">ROUND(M10*((K10/100+1)),2)</f>
        <v>0</v>
      </c>
    </row>
    <row r="11" spans="1:15" ht="61.2">
      <c r="A11" s="77">
        <v>4</v>
      </c>
      <c r="B11" s="53" t="s">
        <v>358</v>
      </c>
      <c r="C11" s="52" t="s">
        <v>83</v>
      </c>
      <c r="D11" s="11"/>
      <c r="E11" s="11"/>
      <c r="F11" s="41" t="s">
        <v>44</v>
      </c>
      <c r="G11" s="13"/>
      <c r="H11" s="45" t="s">
        <v>7</v>
      </c>
      <c r="I11" s="44">
        <v>300</v>
      </c>
      <c r="J11" s="14"/>
      <c r="K11" s="48"/>
      <c r="L11" s="20">
        <f t="shared" si="0"/>
        <v>0</v>
      </c>
      <c r="M11" s="21">
        <f t="shared" si="1"/>
        <v>0</v>
      </c>
      <c r="N11" s="22">
        <f t="shared" si="2"/>
        <v>0</v>
      </c>
      <c r="O11" s="21">
        <f t="shared" si="3"/>
        <v>0</v>
      </c>
    </row>
    <row r="12" spans="1:15" ht="20.399999999999999">
      <c r="A12" s="77">
        <v>5</v>
      </c>
      <c r="B12" s="54" t="s">
        <v>359</v>
      </c>
      <c r="C12" s="52" t="s">
        <v>84</v>
      </c>
      <c r="D12" s="11"/>
      <c r="E12" s="11"/>
      <c r="F12" s="41" t="s">
        <v>45</v>
      </c>
      <c r="G12" s="13"/>
      <c r="H12" s="45" t="s">
        <v>6</v>
      </c>
      <c r="I12" s="43">
        <v>990</v>
      </c>
      <c r="J12" s="14"/>
      <c r="K12" s="48"/>
      <c r="L12" s="20">
        <f t="shared" si="0"/>
        <v>0</v>
      </c>
      <c r="M12" s="21">
        <f t="shared" si="1"/>
        <v>0</v>
      </c>
      <c r="N12" s="22">
        <f t="shared" si="2"/>
        <v>0</v>
      </c>
      <c r="O12" s="21">
        <f t="shared" si="3"/>
        <v>0</v>
      </c>
    </row>
    <row r="13" spans="1:15" ht="22.5" customHeight="1">
      <c r="A13" s="109" t="s">
        <v>33</v>
      </c>
      <c r="B13" s="110"/>
      <c r="C13" s="110"/>
      <c r="D13" s="110"/>
      <c r="E13" s="110"/>
      <c r="F13" s="110"/>
      <c r="G13" s="110"/>
      <c r="H13" s="110"/>
      <c r="I13" s="110"/>
      <c r="J13" s="110"/>
      <c r="K13" s="110"/>
      <c r="L13" s="111"/>
      <c r="M13" s="35">
        <f>SUM(M8:M12)</f>
        <v>0</v>
      </c>
      <c r="N13" s="35">
        <f>SUM(N8:N12)</f>
        <v>0</v>
      </c>
      <c r="O13" s="31">
        <f>SUM(O8:O12)</f>
        <v>0</v>
      </c>
    </row>
    <row r="14" spans="1:15">
      <c r="A14" s="107"/>
      <c r="B14" s="107"/>
      <c r="C14" s="38"/>
    </row>
    <row r="15" spans="1:15">
      <c r="A15" s="108"/>
      <c r="B15" s="108"/>
      <c r="C15" s="38"/>
    </row>
    <row r="16" spans="1:15" ht="14.4">
      <c r="A16" s="55" t="s">
        <v>8</v>
      </c>
      <c r="B16" s="55"/>
      <c r="C16" s="55"/>
      <c r="D16" s="55"/>
      <c r="E16" s="55"/>
      <c r="F16" s="55"/>
      <c r="G16" s="55"/>
      <c r="H16" s="55"/>
      <c r="I16" s="55"/>
      <c r="J16" s="55"/>
      <c r="K16" s="55"/>
      <c r="L16" s="55"/>
      <c r="M16" s="55"/>
      <c r="N16" s="55"/>
      <c r="O16" s="55"/>
    </row>
    <row r="17" spans="1:15" ht="7.95" customHeight="1">
      <c r="A17" s="55"/>
      <c r="B17" s="56"/>
      <c r="C17" s="56"/>
      <c r="D17" s="56"/>
      <c r="E17" s="56"/>
      <c r="F17" s="56"/>
      <c r="G17" s="56"/>
      <c r="H17" s="56"/>
      <c r="I17" s="56"/>
      <c r="J17" s="56"/>
      <c r="K17" s="56"/>
      <c r="L17" s="56"/>
      <c r="M17" s="56"/>
      <c r="N17" s="56"/>
      <c r="O17" s="56"/>
    </row>
    <row r="18" spans="1:15" ht="15" customHeight="1">
      <c r="A18" s="99" t="s">
        <v>123</v>
      </c>
      <c r="B18" s="100"/>
      <c r="C18" s="100"/>
      <c r="D18" s="100"/>
      <c r="E18" s="100"/>
      <c r="F18" s="100"/>
      <c r="G18" s="100"/>
      <c r="H18" s="100"/>
      <c r="I18" s="100"/>
      <c r="J18" s="100"/>
      <c r="K18" s="100"/>
      <c r="L18" s="100"/>
      <c r="M18" s="100"/>
      <c r="N18" s="100"/>
      <c r="O18" s="100"/>
    </row>
    <row r="19" spans="1:15" ht="15" customHeight="1">
      <c r="A19" s="98" t="s">
        <v>38</v>
      </c>
      <c r="B19" s="98"/>
      <c r="C19" s="98"/>
      <c r="D19" s="98"/>
      <c r="E19" s="98"/>
      <c r="F19" s="98"/>
      <c r="G19" s="98"/>
      <c r="H19" s="98"/>
      <c r="I19" s="98"/>
      <c r="J19" s="98"/>
      <c r="K19" s="57"/>
      <c r="L19" s="57"/>
      <c r="M19" s="57"/>
      <c r="N19" s="57"/>
      <c r="O19" s="57"/>
    </row>
    <row r="20" spans="1:15" ht="14.4">
      <c r="A20" s="58" t="s">
        <v>37</v>
      </c>
      <c r="B20" s="58"/>
      <c r="C20" s="58"/>
      <c r="D20" s="58"/>
      <c r="E20" s="58"/>
      <c r="F20" s="58"/>
      <c r="G20" s="58"/>
      <c r="H20" s="58"/>
      <c r="I20" s="58"/>
      <c r="J20" s="58"/>
      <c r="K20" s="58"/>
      <c r="L20" s="58"/>
      <c r="M20" s="58"/>
      <c r="N20" s="58"/>
      <c r="O20" s="58"/>
    </row>
    <row r="21" spans="1:15" ht="14.4">
      <c r="A21" s="104" t="s">
        <v>88</v>
      </c>
      <c r="B21" s="105"/>
      <c r="C21" s="105"/>
      <c r="D21" s="105"/>
      <c r="E21" s="105"/>
      <c r="F21" s="105"/>
      <c r="G21" s="105"/>
      <c r="H21" s="105"/>
      <c r="I21" s="105"/>
      <c r="J21" s="55"/>
      <c r="K21" s="55"/>
      <c r="L21" s="55"/>
      <c r="M21" s="55"/>
      <c r="N21" s="55"/>
      <c r="O21" s="55"/>
    </row>
    <row r="22" spans="1:15" ht="14.4">
      <c r="A22" s="104"/>
      <c r="B22" s="106"/>
      <c r="C22" s="106"/>
      <c r="D22" s="106"/>
      <c r="E22" s="106"/>
      <c r="F22" s="106"/>
      <c r="G22" s="106"/>
      <c r="H22" s="106"/>
      <c r="I22" s="106"/>
    </row>
    <row r="23" spans="1:15" ht="14.4">
      <c r="I23" s="40" t="s">
        <v>78</v>
      </c>
      <c r="J23" s="40"/>
      <c r="K23" s="40"/>
      <c r="L23" s="40"/>
      <c r="M23" s="40"/>
      <c r="N23" s="40"/>
    </row>
    <row r="24" spans="1:15" ht="14.4">
      <c r="I24" s="40" t="s">
        <v>79</v>
      </c>
      <c r="J24" s="40"/>
      <c r="K24" s="40"/>
      <c r="L24" s="40"/>
      <c r="M24" s="40"/>
      <c r="N24" s="40"/>
    </row>
  </sheetData>
  <mergeCells count="23">
    <mergeCell ref="F1:I1"/>
    <mergeCell ref="L1:O1"/>
    <mergeCell ref="A21:I21"/>
    <mergeCell ref="A22:I22"/>
    <mergeCell ref="M5:M6"/>
    <mergeCell ref="N5:N6"/>
    <mergeCell ref="O5:O6"/>
    <mergeCell ref="A14:B15"/>
    <mergeCell ref="A13:L13"/>
    <mergeCell ref="A5:A6"/>
    <mergeCell ref="B5:B6"/>
    <mergeCell ref="D5:D6"/>
    <mergeCell ref="F5:F6"/>
    <mergeCell ref="H5:H6"/>
    <mergeCell ref="I5:I6"/>
    <mergeCell ref="J5:J6"/>
    <mergeCell ref="K5:K6"/>
    <mergeCell ref="L5:L6"/>
    <mergeCell ref="E5:E6"/>
    <mergeCell ref="G5:G6"/>
    <mergeCell ref="A19:J19"/>
    <mergeCell ref="A18:O18"/>
    <mergeCell ref="C5:C6"/>
  </mergeCells>
  <pageMargins left="0" right="0" top="0.15748031496062992" bottom="0.19685039370078741" header="0.31496062992125984" footer="0.31496062992125984"/>
  <pageSetup paperSize="8" scale="67"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97"/>
  <sheetViews>
    <sheetView topLeftCell="A64" workbookViewId="0">
      <selection activeCell="C2" sqref="C2"/>
    </sheetView>
  </sheetViews>
  <sheetFormatPr defaultColWidth="9" defaultRowHeight="13.8"/>
  <cols>
    <col min="1" max="1" width="5.09765625" customWidth="1"/>
    <col min="2" max="2" width="28" customWidth="1"/>
    <col min="3" max="3" width="40.19921875" customWidth="1"/>
    <col min="4" max="4" width="21.3984375" customWidth="1"/>
    <col min="5" max="5" width="12.8984375" customWidth="1"/>
    <col min="6" max="6" width="12.3984375" customWidth="1"/>
    <col min="7" max="7" width="15.5" customWidth="1"/>
    <col min="8" max="8" width="6.69921875" customWidth="1"/>
    <col min="9" max="9" width="11.19921875" customWidth="1"/>
    <col min="10" max="10" width="9.59765625" style="9" customWidth="1"/>
    <col min="11" max="11" width="7.3984375" customWidth="1"/>
    <col min="15" max="15" width="10.8984375" customWidth="1"/>
    <col min="18" max="18" width="9.5" customWidth="1"/>
  </cols>
  <sheetData>
    <row r="1" spans="1:15">
      <c r="A1" s="1" t="s">
        <v>0</v>
      </c>
      <c r="B1" s="1"/>
      <c r="C1" s="1"/>
      <c r="F1" s="119" t="s">
        <v>76</v>
      </c>
      <c r="G1" s="119"/>
      <c r="H1" s="119"/>
      <c r="I1" s="119"/>
      <c r="L1" s="119" t="s">
        <v>77</v>
      </c>
      <c r="M1" s="119"/>
      <c r="N1" s="119"/>
      <c r="O1" s="119"/>
    </row>
    <row r="2" spans="1:15">
      <c r="A2" s="1"/>
      <c r="B2" s="1"/>
      <c r="C2" s="1"/>
    </row>
    <row r="3" spans="1:15">
      <c r="A3" s="1"/>
      <c r="B3" s="1" t="s">
        <v>287</v>
      </c>
      <c r="C3" s="1"/>
    </row>
    <row r="5" spans="1:15" s="81" customFormat="1" ht="14.25" customHeight="1">
      <c r="A5" s="96" t="s">
        <v>1</v>
      </c>
      <c r="B5" s="96" t="s">
        <v>2</v>
      </c>
      <c r="C5" s="96" t="s">
        <v>121</v>
      </c>
      <c r="D5" s="96" t="s">
        <v>56</v>
      </c>
      <c r="E5" s="96" t="s">
        <v>122</v>
      </c>
      <c r="F5" s="96" t="s">
        <v>3</v>
      </c>
      <c r="G5" s="96" t="s">
        <v>62</v>
      </c>
      <c r="H5" s="96" t="s">
        <v>4</v>
      </c>
      <c r="I5" s="96" t="s">
        <v>286</v>
      </c>
      <c r="J5" s="117" t="s">
        <v>9</v>
      </c>
      <c r="K5" s="96" t="s">
        <v>10</v>
      </c>
      <c r="L5" s="96" t="s">
        <v>58</v>
      </c>
      <c r="M5" s="96" t="s">
        <v>73</v>
      </c>
      <c r="N5" s="96" t="s">
        <v>74</v>
      </c>
      <c r="O5" s="96" t="s">
        <v>60</v>
      </c>
    </row>
    <row r="6" spans="1:15" s="81" customFormat="1" ht="59.25" customHeight="1">
      <c r="A6" s="97"/>
      <c r="B6" s="97"/>
      <c r="C6" s="97"/>
      <c r="D6" s="97"/>
      <c r="E6" s="97"/>
      <c r="F6" s="97"/>
      <c r="G6" s="97"/>
      <c r="H6" s="97"/>
      <c r="I6" s="97"/>
      <c r="J6" s="118"/>
      <c r="K6" s="97"/>
      <c r="L6" s="97"/>
      <c r="M6" s="97"/>
      <c r="N6" s="97"/>
      <c r="O6" s="97"/>
    </row>
    <row r="7" spans="1:15" s="81" customFormat="1">
      <c r="A7" s="82">
        <v>1</v>
      </c>
      <c r="B7" s="82">
        <v>2</v>
      </c>
      <c r="C7" s="82">
        <v>3</v>
      </c>
      <c r="D7" s="82">
        <v>4</v>
      </c>
      <c r="E7" s="82">
        <v>5</v>
      </c>
      <c r="F7" s="82">
        <v>6</v>
      </c>
      <c r="G7" s="82">
        <v>7</v>
      </c>
      <c r="H7" s="82">
        <v>8</v>
      </c>
      <c r="I7" s="82">
        <v>9</v>
      </c>
      <c r="J7" s="83">
        <v>10</v>
      </c>
      <c r="K7" s="82">
        <v>11</v>
      </c>
      <c r="L7" s="82">
        <v>12</v>
      </c>
      <c r="M7" s="82">
        <v>13</v>
      </c>
      <c r="N7" s="82">
        <v>14</v>
      </c>
      <c r="O7" s="84">
        <v>15</v>
      </c>
    </row>
    <row r="8" spans="1:15" ht="30.6">
      <c r="A8" s="50">
        <v>1</v>
      </c>
      <c r="B8" s="65" t="s">
        <v>361</v>
      </c>
      <c r="C8" s="66" t="s">
        <v>245</v>
      </c>
      <c r="D8" s="15"/>
      <c r="E8" s="15"/>
      <c r="F8" s="23" t="s">
        <v>125</v>
      </c>
      <c r="G8" s="13"/>
      <c r="H8" s="23" t="s">
        <v>86</v>
      </c>
      <c r="I8" s="46">
        <v>120</v>
      </c>
      <c r="J8" s="14"/>
      <c r="K8" s="48"/>
      <c r="L8" s="20">
        <f>ROUND(J8*((K8/100)+1),2)</f>
        <v>0</v>
      </c>
      <c r="M8" s="21">
        <f>ROUND(I8*J8,2)</f>
        <v>0</v>
      </c>
      <c r="N8" s="22">
        <f>ROUND(M8*(K8/100),2)</f>
        <v>0</v>
      </c>
      <c r="O8" s="21">
        <f>ROUND(M8*((K8/100+1)),2)</f>
        <v>0</v>
      </c>
    </row>
    <row r="9" spans="1:15" ht="20.399999999999999">
      <c r="A9" s="50">
        <v>2</v>
      </c>
      <c r="B9" s="67" t="s">
        <v>89</v>
      </c>
      <c r="C9" s="66" t="s">
        <v>280</v>
      </c>
      <c r="D9" s="15"/>
      <c r="E9" s="15"/>
      <c r="F9" s="23" t="s">
        <v>126</v>
      </c>
      <c r="G9" s="13"/>
      <c r="H9" s="23" t="s">
        <v>86</v>
      </c>
      <c r="I9" s="46">
        <v>1100</v>
      </c>
      <c r="J9" s="14"/>
      <c r="K9" s="48"/>
      <c r="L9" s="20">
        <f t="shared" ref="L9:L72" si="0">ROUND(J9*((K9/100)+1),2)</f>
        <v>0</v>
      </c>
      <c r="M9" s="21">
        <f t="shared" ref="M9:M72" si="1">ROUND(I9*J9,2)</f>
        <v>0</v>
      </c>
      <c r="N9" s="22">
        <f t="shared" ref="N9:N72" si="2">ROUND(M9*(K9/100),2)</f>
        <v>0</v>
      </c>
      <c r="O9" s="21">
        <f t="shared" ref="O9:O72" si="3">ROUND(M9*((K9/100+1)),2)</f>
        <v>0</v>
      </c>
    </row>
    <row r="10" spans="1:15" ht="30.6">
      <c r="A10" s="50">
        <v>3</v>
      </c>
      <c r="B10" s="67" t="s">
        <v>362</v>
      </c>
      <c r="C10" s="66" t="s">
        <v>281</v>
      </c>
      <c r="D10" s="15"/>
      <c r="E10" s="15"/>
      <c r="F10" s="23" t="s">
        <v>47</v>
      </c>
      <c r="G10" s="13"/>
      <c r="H10" s="23" t="s">
        <v>86</v>
      </c>
      <c r="I10" s="46">
        <v>400</v>
      </c>
      <c r="J10" s="14"/>
      <c r="K10" s="48"/>
      <c r="L10" s="20">
        <f t="shared" si="0"/>
        <v>0</v>
      </c>
      <c r="M10" s="21">
        <f t="shared" si="1"/>
        <v>0</v>
      </c>
      <c r="N10" s="22">
        <f t="shared" si="2"/>
        <v>0</v>
      </c>
      <c r="O10" s="21">
        <f t="shared" si="3"/>
        <v>0</v>
      </c>
    </row>
    <row r="11" spans="1:15" ht="20.399999999999999">
      <c r="A11" s="50">
        <v>4</v>
      </c>
      <c r="B11" s="67" t="s">
        <v>90</v>
      </c>
      <c r="C11" s="66" t="s">
        <v>280</v>
      </c>
      <c r="D11" s="15"/>
      <c r="E11" s="15"/>
      <c r="F11" s="23" t="s">
        <v>55</v>
      </c>
      <c r="G11" s="13"/>
      <c r="H11" s="23" t="s">
        <v>86</v>
      </c>
      <c r="I11" s="46">
        <v>110</v>
      </c>
      <c r="J11" s="14"/>
      <c r="K11" s="48"/>
      <c r="L11" s="20">
        <f t="shared" si="0"/>
        <v>0</v>
      </c>
      <c r="M11" s="21">
        <f t="shared" si="1"/>
        <v>0</v>
      </c>
      <c r="N11" s="22">
        <f t="shared" si="2"/>
        <v>0</v>
      </c>
      <c r="O11" s="21">
        <f t="shared" si="3"/>
        <v>0</v>
      </c>
    </row>
    <row r="12" spans="1:15" ht="20.399999999999999">
      <c r="A12" s="50">
        <v>5</v>
      </c>
      <c r="B12" s="65" t="s">
        <v>363</v>
      </c>
      <c r="C12" s="66" t="s">
        <v>247</v>
      </c>
      <c r="D12" s="15"/>
      <c r="E12" s="15"/>
      <c r="F12" s="23" t="s">
        <v>127</v>
      </c>
      <c r="G12" s="13"/>
      <c r="H12" s="23" t="s">
        <v>86</v>
      </c>
      <c r="I12" s="46">
        <v>220</v>
      </c>
      <c r="J12" s="14"/>
      <c r="K12" s="48"/>
      <c r="L12" s="20">
        <f t="shared" si="0"/>
        <v>0</v>
      </c>
      <c r="M12" s="21">
        <f t="shared" si="1"/>
        <v>0</v>
      </c>
      <c r="N12" s="22">
        <f t="shared" si="2"/>
        <v>0</v>
      </c>
      <c r="O12" s="21">
        <f t="shared" si="3"/>
        <v>0</v>
      </c>
    </row>
    <row r="13" spans="1:15" ht="20.399999999999999">
      <c r="A13" s="50">
        <v>6</v>
      </c>
      <c r="B13" s="67" t="s">
        <v>91</v>
      </c>
      <c r="C13" s="66" t="s">
        <v>282</v>
      </c>
      <c r="D13" s="15"/>
      <c r="E13" s="15"/>
      <c r="F13" s="23" t="s">
        <v>51</v>
      </c>
      <c r="G13" s="13"/>
      <c r="H13" s="23" t="s">
        <v>86</v>
      </c>
      <c r="I13" s="47">
        <v>40</v>
      </c>
      <c r="J13" s="14"/>
      <c r="K13" s="48"/>
      <c r="L13" s="20">
        <f t="shared" si="0"/>
        <v>0</v>
      </c>
      <c r="M13" s="21">
        <f t="shared" si="1"/>
        <v>0</v>
      </c>
      <c r="N13" s="22">
        <f t="shared" si="2"/>
        <v>0</v>
      </c>
      <c r="O13" s="21">
        <f t="shared" si="3"/>
        <v>0</v>
      </c>
    </row>
    <row r="14" spans="1:15">
      <c r="A14" s="50">
        <v>7</v>
      </c>
      <c r="B14" s="68" t="s">
        <v>92</v>
      </c>
      <c r="C14" s="66" t="s">
        <v>248</v>
      </c>
      <c r="D14" s="15"/>
      <c r="E14" s="15"/>
      <c r="F14" s="23" t="s">
        <v>49</v>
      </c>
      <c r="G14" s="13"/>
      <c r="H14" s="23" t="s">
        <v>7</v>
      </c>
      <c r="I14" s="47">
        <v>700</v>
      </c>
      <c r="J14" s="14"/>
      <c r="K14" s="48"/>
      <c r="L14" s="20">
        <f t="shared" si="0"/>
        <v>0</v>
      </c>
      <c r="M14" s="21">
        <f t="shared" si="1"/>
        <v>0</v>
      </c>
      <c r="N14" s="22">
        <f t="shared" si="2"/>
        <v>0</v>
      </c>
      <c r="O14" s="21">
        <f t="shared" si="3"/>
        <v>0</v>
      </c>
    </row>
    <row r="15" spans="1:15">
      <c r="A15" s="50">
        <v>8</v>
      </c>
      <c r="B15" s="68" t="s">
        <v>31</v>
      </c>
      <c r="C15" s="66" t="s">
        <v>249</v>
      </c>
      <c r="D15" s="15"/>
      <c r="E15" s="15"/>
      <c r="F15" s="23" t="s">
        <v>45</v>
      </c>
      <c r="G15" s="13"/>
      <c r="H15" s="23" t="s">
        <v>86</v>
      </c>
      <c r="I15" s="47">
        <v>11</v>
      </c>
      <c r="J15" s="14"/>
      <c r="K15" s="48"/>
      <c r="L15" s="20">
        <f t="shared" si="0"/>
        <v>0</v>
      </c>
      <c r="M15" s="21">
        <f t="shared" si="1"/>
        <v>0</v>
      </c>
      <c r="N15" s="22">
        <f t="shared" si="2"/>
        <v>0</v>
      </c>
      <c r="O15" s="21">
        <f t="shared" si="3"/>
        <v>0</v>
      </c>
    </row>
    <row r="16" spans="1:15" ht="20.399999999999999">
      <c r="A16" s="50">
        <v>9</v>
      </c>
      <c r="B16" s="68" t="s">
        <v>93</v>
      </c>
      <c r="C16" s="66" t="s">
        <v>246</v>
      </c>
      <c r="D16" s="15"/>
      <c r="E16" s="15"/>
      <c r="F16" s="23" t="s">
        <v>54</v>
      </c>
      <c r="G16" s="13"/>
      <c r="H16" s="23" t="s">
        <v>86</v>
      </c>
      <c r="I16" s="47">
        <v>660</v>
      </c>
      <c r="J16" s="14"/>
      <c r="K16" s="48"/>
      <c r="L16" s="20">
        <f t="shared" si="0"/>
        <v>0</v>
      </c>
      <c r="M16" s="21">
        <f t="shared" si="1"/>
        <v>0</v>
      </c>
      <c r="N16" s="22">
        <f t="shared" si="2"/>
        <v>0</v>
      </c>
      <c r="O16" s="21">
        <f t="shared" si="3"/>
        <v>0</v>
      </c>
    </row>
    <row r="17" spans="1:15" ht="20.399999999999999">
      <c r="A17" s="50">
        <v>10</v>
      </c>
      <c r="B17" s="68" t="s">
        <v>364</v>
      </c>
      <c r="C17" s="66" t="s">
        <v>250</v>
      </c>
      <c r="D17" s="15"/>
      <c r="E17" s="15"/>
      <c r="F17" s="23" t="s">
        <v>128</v>
      </c>
      <c r="G17" s="13"/>
      <c r="H17" s="23" t="s">
        <v>86</v>
      </c>
      <c r="I17" s="47">
        <v>300</v>
      </c>
      <c r="J17" s="14"/>
      <c r="K17" s="48"/>
      <c r="L17" s="20">
        <f t="shared" si="0"/>
        <v>0</v>
      </c>
      <c r="M17" s="21">
        <f t="shared" si="1"/>
        <v>0</v>
      </c>
      <c r="N17" s="22">
        <f t="shared" si="2"/>
        <v>0</v>
      </c>
      <c r="O17" s="21">
        <f t="shared" si="3"/>
        <v>0</v>
      </c>
    </row>
    <row r="18" spans="1:15">
      <c r="A18" s="50">
        <v>11</v>
      </c>
      <c r="B18" s="69" t="s">
        <v>94</v>
      </c>
      <c r="C18" s="70" t="s">
        <v>251</v>
      </c>
      <c r="D18" s="15"/>
      <c r="E18" s="15"/>
      <c r="F18" s="23" t="s">
        <v>54</v>
      </c>
      <c r="G18" s="13"/>
      <c r="H18" s="23" t="s">
        <v>86</v>
      </c>
      <c r="I18" s="47">
        <v>110</v>
      </c>
      <c r="J18" s="14"/>
      <c r="K18" s="48"/>
      <c r="L18" s="20">
        <f t="shared" si="0"/>
        <v>0</v>
      </c>
      <c r="M18" s="21">
        <f t="shared" si="1"/>
        <v>0</v>
      </c>
      <c r="N18" s="22">
        <f t="shared" si="2"/>
        <v>0</v>
      </c>
      <c r="O18" s="21">
        <f t="shared" si="3"/>
        <v>0</v>
      </c>
    </row>
    <row r="19" spans="1:15" ht="20.399999999999999">
      <c r="A19" s="50">
        <v>12</v>
      </c>
      <c r="B19" s="69" t="s">
        <v>95</v>
      </c>
      <c r="C19" s="70" t="s">
        <v>246</v>
      </c>
      <c r="D19" s="15"/>
      <c r="E19" s="15"/>
      <c r="F19" s="23" t="s">
        <v>129</v>
      </c>
      <c r="G19" s="13"/>
      <c r="H19" s="23" t="s">
        <v>86</v>
      </c>
      <c r="I19" s="46">
        <v>110</v>
      </c>
      <c r="J19" s="14"/>
      <c r="K19" s="48"/>
      <c r="L19" s="20">
        <f t="shared" si="0"/>
        <v>0</v>
      </c>
      <c r="M19" s="21">
        <f t="shared" si="1"/>
        <v>0</v>
      </c>
      <c r="N19" s="22">
        <f t="shared" si="2"/>
        <v>0</v>
      </c>
      <c r="O19" s="21">
        <f t="shared" si="3"/>
        <v>0</v>
      </c>
    </row>
    <row r="20" spans="1:15" ht="20.399999999999999">
      <c r="A20" s="50">
        <v>13</v>
      </c>
      <c r="B20" s="69" t="s">
        <v>365</v>
      </c>
      <c r="C20" s="70" t="s">
        <v>251</v>
      </c>
      <c r="D20" s="15"/>
      <c r="E20" s="15"/>
      <c r="F20" s="23" t="s">
        <v>42</v>
      </c>
      <c r="G20" s="13"/>
      <c r="H20" s="23" t="s">
        <v>86</v>
      </c>
      <c r="I20" s="46">
        <v>110</v>
      </c>
      <c r="J20" s="14"/>
      <c r="K20" s="48"/>
      <c r="L20" s="20">
        <f t="shared" si="0"/>
        <v>0</v>
      </c>
      <c r="M20" s="21">
        <f t="shared" si="1"/>
        <v>0</v>
      </c>
      <c r="N20" s="22">
        <f t="shared" si="2"/>
        <v>0</v>
      </c>
      <c r="O20" s="21">
        <f t="shared" si="3"/>
        <v>0</v>
      </c>
    </row>
    <row r="21" spans="1:15" ht="20.399999999999999">
      <c r="A21" s="50">
        <v>14</v>
      </c>
      <c r="B21" s="69" t="s">
        <v>366</v>
      </c>
      <c r="C21" s="70" t="s">
        <v>252</v>
      </c>
      <c r="D21" s="15"/>
      <c r="E21" s="15"/>
      <c r="F21" s="23" t="s">
        <v>130</v>
      </c>
      <c r="G21" s="13"/>
      <c r="H21" s="23" t="s">
        <v>86</v>
      </c>
      <c r="I21" s="46">
        <v>40</v>
      </c>
      <c r="J21" s="14"/>
      <c r="K21" s="48"/>
      <c r="L21" s="20">
        <f t="shared" si="0"/>
        <v>0</v>
      </c>
      <c r="M21" s="21">
        <f t="shared" si="1"/>
        <v>0</v>
      </c>
      <c r="N21" s="22">
        <f t="shared" si="2"/>
        <v>0</v>
      </c>
      <c r="O21" s="21">
        <f t="shared" si="3"/>
        <v>0</v>
      </c>
    </row>
    <row r="22" spans="1:15" ht="20.399999999999999">
      <c r="A22" s="50">
        <v>15</v>
      </c>
      <c r="B22" s="69" t="s">
        <v>368</v>
      </c>
      <c r="C22" s="70" t="s">
        <v>252</v>
      </c>
      <c r="D22" s="15"/>
      <c r="E22" s="15"/>
      <c r="F22" s="23" t="s">
        <v>130</v>
      </c>
      <c r="G22" s="13"/>
      <c r="H22" s="23" t="s">
        <v>86</v>
      </c>
      <c r="I22" s="46">
        <v>40</v>
      </c>
      <c r="J22" s="14"/>
      <c r="K22" s="48"/>
      <c r="L22" s="20">
        <f t="shared" si="0"/>
        <v>0</v>
      </c>
      <c r="M22" s="21">
        <f t="shared" si="1"/>
        <v>0</v>
      </c>
      <c r="N22" s="22">
        <f t="shared" si="2"/>
        <v>0</v>
      </c>
      <c r="O22" s="21">
        <f t="shared" si="3"/>
        <v>0</v>
      </c>
    </row>
    <row r="23" spans="1:15" ht="20.399999999999999">
      <c r="A23" s="50">
        <v>16</v>
      </c>
      <c r="B23" s="69" t="s">
        <v>367</v>
      </c>
      <c r="C23" s="70" t="s">
        <v>252</v>
      </c>
      <c r="D23" s="15"/>
      <c r="E23" s="15"/>
      <c r="F23" s="23" t="s">
        <v>130</v>
      </c>
      <c r="G23" s="13"/>
      <c r="H23" s="23" t="s">
        <v>86</v>
      </c>
      <c r="I23" s="46">
        <v>40</v>
      </c>
      <c r="J23" s="14"/>
      <c r="K23" s="48"/>
      <c r="L23" s="20">
        <f t="shared" si="0"/>
        <v>0</v>
      </c>
      <c r="M23" s="21">
        <f t="shared" si="1"/>
        <v>0</v>
      </c>
      <c r="N23" s="22">
        <f t="shared" si="2"/>
        <v>0</v>
      </c>
      <c r="O23" s="21">
        <f t="shared" si="3"/>
        <v>0</v>
      </c>
    </row>
    <row r="24" spans="1:15" ht="20.399999999999999">
      <c r="A24" s="50">
        <v>17</v>
      </c>
      <c r="B24" s="69" t="s">
        <v>369</v>
      </c>
      <c r="C24" s="70" t="s">
        <v>253</v>
      </c>
      <c r="D24" s="15"/>
      <c r="E24" s="15"/>
      <c r="F24" s="23" t="s">
        <v>130</v>
      </c>
      <c r="G24" s="13"/>
      <c r="H24" s="23" t="s">
        <v>86</v>
      </c>
      <c r="I24" s="46">
        <v>20</v>
      </c>
      <c r="J24" s="14"/>
      <c r="K24" s="48"/>
      <c r="L24" s="20">
        <f t="shared" si="0"/>
        <v>0</v>
      </c>
      <c r="M24" s="21">
        <f t="shared" si="1"/>
        <v>0</v>
      </c>
      <c r="N24" s="22">
        <f t="shared" si="2"/>
        <v>0</v>
      </c>
      <c r="O24" s="21">
        <f t="shared" si="3"/>
        <v>0</v>
      </c>
    </row>
    <row r="25" spans="1:15" ht="30.6">
      <c r="A25" s="50">
        <v>18</v>
      </c>
      <c r="B25" s="69" t="s">
        <v>370</v>
      </c>
      <c r="C25" s="70" t="s">
        <v>254</v>
      </c>
      <c r="D25" s="15"/>
      <c r="E25" s="15"/>
      <c r="F25" s="23" t="s">
        <v>131</v>
      </c>
      <c r="G25" s="13"/>
      <c r="H25" s="23" t="s">
        <v>86</v>
      </c>
      <c r="I25" s="46">
        <v>40</v>
      </c>
      <c r="J25" s="14"/>
      <c r="K25" s="48"/>
      <c r="L25" s="20">
        <f t="shared" si="0"/>
        <v>0</v>
      </c>
      <c r="M25" s="21">
        <f t="shared" si="1"/>
        <v>0</v>
      </c>
      <c r="N25" s="22">
        <f t="shared" si="2"/>
        <v>0</v>
      </c>
      <c r="O25" s="21">
        <f t="shared" si="3"/>
        <v>0</v>
      </c>
    </row>
    <row r="26" spans="1:15" ht="20.399999999999999">
      <c r="A26" s="50">
        <v>19</v>
      </c>
      <c r="B26" s="69" t="s">
        <v>96</v>
      </c>
      <c r="C26" s="70" t="s">
        <v>255</v>
      </c>
      <c r="D26" s="15"/>
      <c r="E26" s="15"/>
      <c r="F26" s="23" t="s">
        <v>46</v>
      </c>
      <c r="G26" s="13"/>
      <c r="H26" s="23" t="s">
        <v>7</v>
      </c>
      <c r="I26" s="46">
        <v>25</v>
      </c>
      <c r="J26" s="14"/>
      <c r="K26" s="48"/>
      <c r="L26" s="20">
        <f t="shared" si="0"/>
        <v>0</v>
      </c>
      <c r="M26" s="21">
        <f t="shared" si="1"/>
        <v>0</v>
      </c>
      <c r="N26" s="22">
        <f t="shared" si="2"/>
        <v>0</v>
      </c>
      <c r="O26" s="21">
        <f t="shared" si="3"/>
        <v>0</v>
      </c>
    </row>
    <row r="27" spans="1:15">
      <c r="A27" s="50">
        <v>20</v>
      </c>
      <c r="B27" s="69" t="s">
        <v>97</v>
      </c>
      <c r="C27" s="70" t="s">
        <v>251</v>
      </c>
      <c r="D27" s="15"/>
      <c r="E27" s="15"/>
      <c r="F27" s="23" t="s">
        <v>132</v>
      </c>
      <c r="G27" s="13"/>
      <c r="H27" s="23" t="s">
        <v>86</v>
      </c>
      <c r="I27" s="46">
        <v>50</v>
      </c>
      <c r="J27" s="14"/>
      <c r="K27" s="48"/>
      <c r="L27" s="20">
        <f t="shared" si="0"/>
        <v>0</v>
      </c>
      <c r="M27" s="21">
        <f t="shared" si="1"/>
        <v>0</v>
      </c>
      <c r="N27" s="22">
        <f t="shared" si="2"/>
        <v>0</v>
      </c>
      <c r="O27" s="21">
        <f t="shared" si="3"/>
        <v>0</v>
      </c>
    </row>
    <row r="28" spans="1:15" ht="20.399999999999999">
      <c r="A28" s="50">
        <v>21</v>
      </c>
      <c r="B28" s="69" t="s">
        <v>98</v>
      </c>
      <c r="C28" s="70" t="s">
        <v>255</v>
      </c>
      <c r="D28" s="15"/>
      <c r="E28" s="15"/>
      <c r="F28" s="23" t="s">
        <v>46</v>
      </c>
      <c r="G28" s="13"/>
      <c r="H28" s="23" t="s">
        <v>86</v>
      </c>
      <c r="I28" s="46">
        <v>50</v>
      </c>
      <c r="J28" s="14"/>
      <c r="K28" s="48"/>
      <c r="L28" s="20">
        <f t="shared" si="0"/>
        <v>0</v>
      </c>
      <c r="M28" s="21">
        <f>R27</f>
        <v>0</v>
      </c>
      <c r="N28" s="22">
        <f t="shared" si="2"/>
        <v>0</v>
      </c>
      <c r="O28" s="21">
        <f t="shared" si="3"/>
        <v>0</v>
      </c>
    </row>
    <row r="29" spans="1:15" ht="20.399999999999999">
      <c r="A29" s="50">
        <v>22</v>
      </c>
      <c r="B29" s="69" t="s">
        <v>371</v>
      </c>
      <c r="C29" s="70" t="s">
        <v>251</v>
      </c>
      <c r="D29" s="15"/>
      <c r="E29" s="15"/>
      <c r="F29" s="23" t="s">
        <v>133</v>
      </c>
      <c r="G29" s="13"/>
      <c r="H29" s="23" t="s">
        <v>86</v>
      </c>
      <c r="I29" s="46">
        <v>2200</v>
      </c>
      <c r="J29" s="14"/>
      <c r="K29" s="48"/>
      <c r="L29" s="20">
        <f t="shared" si="0"/>
        <v>0</v>
      </c>
      <c r="M29" s="21">
        <f t="shared" si="1"/>
        <v>0</v>
      </c>
      <c r="N29" s="22">
        <f t="shared" si="2"/>
        <v>0</v>
      </c>
      <c r="O29" s="21">
        <f t="shared" si="3"/>
        <v>0</v>
      </c>
    </row>
    <row r="30" spans="1:15" ht="81.599999999999994">
      <c r="A30" s="50">
        <v>23</v>
      </c>
      <c r="B30" s="69" t="s">
        <v>99</v>
      </c>
      <c r="C30" s="70" t="s">
        <v>256</v>
      </c>
      <c r="D30" s="15"/>
      <c r="E30" s="15"/>
      <c r="F30" s="23" t="s">
        <v>53</v>
      </c>
      <c r="G30" s="13"/>
      <c r="H30" s="23" t="s">
        <v>86</v>
      </c>
      <c r="I30" s="46">
        <v>1000</v>
      </c>
      <c r="J30" s="14"/>
      <c r="K30" s="48"/>
      <c r="L30" s="20">
        <f t="shared" si="0"/>
        <v>0</v>
      </c>
      <c r="M30" s="21">
        <f t="shared" si="1"/>
        <v>0</v>
      </c>
      <c r="N30" s="22">
        <f t="shared" si="2"/>
        <v>0</v>
      </c>
      <c r="O30" s="21">
        <f t="shared" si="3"/>
        <v>0</v>
      </c>
    </row>
    <row r="31" spans="1:15" ht="20.399999999999999">
      <c r="A31" s="50">
        <v>24</v>
      </c>
      <c r="B31" s="69" t="s">
        <v>372</v>
      </c>
      <c r="C31" s="70" t="s">
        <v>257</v>
      </c>
      <c r="D31" s="15"/>
      <c r="E31" s="15"/>
      <c r="F31" s="23" t="s">
        <v>52</v>
      </c>
      <c r="G31" s="13"/>
      <c r="H31" s="23" t="s">
        <v>86</v>
      </c>
      <c r="I31" s="46">
        <v>11</v>
      </c>
      <c r="J31" s="14"/>
      <c r="K31" s="48"/>
      <c r="L31" s="20">
        <f t="shared" si="0"/>
        <v>0</v>
      </c>
      <c r="M31" s="21">
        <f t="shared" si="1"/>
        <v>0</v>
      </c>
      <c r="N31" s="22">
        <f t="shared" si="2"/>
        <v>0</v>
      </c>
      <c r="O31" s="21">
        <f t="shared" si="3"/>
        <v>0</v>
      </c>
    </row>
    <row r="32" spans="1:15" ht="20.399999999999999">
      <c r="A32" s="50">
        <v>25</v>
      </c>
      <c r="B32" s="69" t="s">
        <v>373</v>
      </c>
      <c r="C32" s="70" t="s">
        <v>258</v>
      </c>
      <c r="D32" s="15"/>
      <c r="E32" s="15"/>
      <c r="F32" s="23" t="s">
        <v>45</v>
      </c>
      <c r="G32" s="13"/>
      <c r="H32" s="23" t="s">
        <v>7</v>
      </c>
      <c r="I32" s="46">
        <v>600</v>
      </c>
      <c r="J32" s="14"/>
      <c r="K32" s="48"/>
      <c r="L32" s="20">
        <f t="shared" si="0"/>
        <v>0</v>
      </c>
      <c r="M32" s="21">
        <f t="shared" si="1"/>
        <v>0</v>
      </c>
      <c r="N32" s="22">
        <f t="shared" si="2"/>
        <v>0</v>
      </c>
      <c r="O32" s="21">
        <f t="shared" si="3"/>
        <v>0</v>
      </c>
    </row>
    <row r="33" spans="1:15" ht="20.399999999999999">
      <c r="A33" s="50">
        <v>26</v>
      </c>
      <c r="B33" s="69" t="s">
        <v>374</v>
      </c>
      <c r="C33" s="70" t="s">
        <v>258</v>
      </c>
      <c r="D33" s="15"/>
      <c r="E33" s="15"/>
      <c r="F33" s="23" t="s">
        <v>46</v>
      </c>
      <c r="G33" s="13"/>
      <c r="H33" s="23" t="s">
        <v>86</v>
      </c>
      <c r="I33" s="46">
        <v>100</v>
      </c>
      <c r="J33" s="14"/>
      <c r="K33" s="48"/>
      <c r="L33" s="20">
        <f t="shared" si="0"/>
        <v>0</v>
      </c>
      <c r="M33" s="21">
        <f t="shared" si="1"/>
        <v>0</v>
      </c>
      <c r="N33" s="22">
        <f t="shared" si="2"/>
        <v>0</v>
      </c>
      <c r="O33" s="21">
        <f t="shared" si="3"/>
        <v>0</v>
      </c>
    </row>
    <row r="34" spans="1:15" ht="30.6">
      <c r="A34" s="50">
        <v>27</v>
      </c>
      <c r="B34" s="69" t="s">
        <v>375</v>
      </c>
      <c r="C34" s="70" t="s">
        <v>259</v>
      </c>
      <c r="D34" s="15"/>
      <c r="E34" s="15"/>
      <c r="F34" s="23" t="s">
        <v>45</v>
      </c>
      <c r="G34" s="13"/>
      <c r="H34" s="23" t="s">
        <v>86</v>
      </c>
      <c r="I34" s="46">
        <v>600</v>
      </c>
      <c r="J34" s="14"/>
      <c r="K34" s="48"/>
      <c r="L34" s="20">
        <f t="shared" si="0"/>
        <v>0</v>
      </c>
      <c r="M34" s="21">
        <f t="shared" si="1"/>
        <v>0</v>
      </c>
      <c r="N34" s="22">
        <f t="shared" si="2"/>
        <v>0</v>
      </c>
      <c r="O34" s="21">
        <f t="shared" si="3"/>
        <v>0</v>
      </c>
    </row>
    <row r="35" spans="1:15" ht="20.399999999999999">
      <c r="A35" s="50">
        <v>28</v>
      </c>
      <c r="B35" s="69" t="s">
        <v>376</v>
      </c>
      <c r="C35" s="70" t="s">
        <v>258</v>
      </c>
      <c r="D35" s="13"/>
      <c r="E35" s="13"/>
      <c r="F35" s="23" t="s">
        <v>45</v>
      </c>
      <c r="G35" s="13"/>
      <c r="H35" s="23" t="s">
        <v>86</v>
      </c>
      <c r="I35" s="46">
        <v>220</v>
      </c>
      <c r="J35" s="14"/>
      <c r="K35" s="48"/>
      <c r="L35" s="20">
        <f t="shared" si="0"/>
        <v>0</v>
      </c>
      <c r="M35" s="21">
        <f t="shared" si="1"/>
        <v>0</v>
      </c>
      <c r="N35" s="22">
        <f t="shared" si="2"/>
        <v>0</v>
      </c>
      <c r="O35" s="21">
        <f t="shared" si="3"/>
        <v>0</v>
      </c>
    </row>
    <row r="36" spans="1:15" ht="20.399999999999999">
      <c r="A36" s="50">
        <v>29</v>
      </c>
      <c r="B36" s="69" t="s">
        <v>100</v>
      </c>
      <c r="C36" s="70" t="s">
        <v>258</v>
      </c>
      <c r="D36" s="13"/>
      <c r="E36" s="13"/>
      <c r="F36" s="23" t="s">
        <v>51</v>
      </c>
      <c r="G36" s="13"/>
      <c r="H36" s="23" t="s">
        <v>288</v>
      </c>
      <c r="I36" s="46">
        <v>380</v>
      </c>
      <c r="J36" s="14"/>
      <c r="K36" s="48"/>
      <c r="L36" s="20">
        <f t="shared" si="0"/>
        <v>0</v>
      </c>
      <c r="M36" s="21">
        <f t="shared" si="1"/>
        <v>0</v>
      </c>
      <c r="N36" s="22">
        <f t="shared" si="2"/>
        <v>0</v>
      </c>
      <c r="O36" s="21">
        <f t="shared" si="3"/>
        <v>0</v>
      </c>
    </row>
    <row r="37" spans="1:15" ht="20.399999999999999">
      <c r="A37" s="50">
        <v>30</v>
      </c>
      <c r="B37" s="69" t="s">
        <v>377</v>
      </c>
      <c r="C37" s="70" t="s">
        <v>258</v>
      </c>
      <c r="D37" s="13"/>
      <c r="E37" s="13"/>
      <c r="F37" s="23" t="s">
        <v>46</v>
      </c>
      <c r="G37" s="13"/>
      <c r="H37" s="23" t="s">
        <v>86</v>
      </c>
      <c r="I37" s="46">
        <v>170</v>
      </c>
      <c r="J37" s="14"/>
      <c r="K37" s="48"/>
      <c r="L37" s="20">
        <f t="shared" si="0"/>
        <v>0</v>
      </c>
      <c r="M37" s="21">
        <f t="shared" si="1"/>
        <v>0</v>
      </c>
      <c r="N37" s="22">
        <f t="shared" si="2"/>
        <v>0</v>
      </c>
      <c r="O37" s="21">
        <f t="shared" si="3"/>
        <v>0</v>
      </c>
    </row>
    <row r="38" spans="1:15" ht="20.399999999999999">
      <c r="A38" s="50">
        <v>31</v>
      </c>
      <c r="B38" s="69" t="s">
        <v>101</v>
      </c>
      <c r="C38" s="70" t="s">
        <v>257</v>
      </c>
      <c r="D38" s="13"/>
      <c r="E38" s="13"/>
      <c r="F38" s="23" t="s">
        <v>52</v>
      </c>
      <c r="G38" s="13"/>
      <c r="H38" s="23" t="s">
        <v>86</v>
      </c>
      <c r="I38" s="46">
        <v>11</v>
      </c>
      <c r="J38" s="14"/>
      <c r="K38" s="48"/>
      <c r="L38" s="20">
        <f t="shared" si="0"/>
        <v>0</v>
      </c>
      <c r="M38" s="21">
        <f t="shared" si="1"/>
        <v>0</v>
      </c>
      <c r="N38" s="22">
        <f t="shared" si="2"/>
        <v>0</v>
      </c>
      <c r="O38" s="21">
        <f t="shared" si="3"/>
        <v>0</v>
      </c>
    </row>
    <row r="39" spans="1:15" ht="30.6">
      <c r="A39" s="50">
        <v>32</v>
      </c>
      <c r="B39" s="69" t="s">
        <v>378</v>
      </c>
      <c r="C39" s="70" t="s">
        <v>257</v>
      </c>
      <c r="D39" s="13"/>
      <c r="E39" s="13"/>
      <c r="F39" s="23" t="s">
        <v>134</v>
      </c>
      <c r="G39" s="13"/>
      <c r="H39" s="23" t="s">
        <v>6</v>
      </c>
      <c r="I39" s="46">
        <v>5</v>
      </c>
      <c r="J39" s="14"/>
      <c r="K39" s="48"/>
      <c r="L39" s="20">
        <f t="shared" si="0"/>
        <v>0</v>
      </c>
      <c r="M39" s="21">
        <f t="shared" si="1"/>
        <v>0</v>
      </c>
      <c r="N39" s="22">
        <f t="shared" si="2"/>
        <v>0</v>
      </c>
      <c r="O39" s="21">
        <f t="shared" si="3"/>
        <v>0</v>
      </c>
    </row>
    <row r="40" spans="1:15" ht="20.399999999999999">
      <c r="A40" s="50">
        <v>33</v>
      </c>
      <c r="B40" s="69" t="s">
        <v>383</v>
      </c>
      <c r="C40" s="70" t="s">
        <v>260</v>
      </c>
      <c r="D40" s="13"/>
      <c r="E40" s="13"/>
      <c r="F40" s="23" t="s">
        <v>135</v>
      </c>
      <c r="G40" s="13"/>
      <c r="H40" s="23" t="s">
        <v>86</v>
      </c>
      <c r="I40" s="46">
        <v>550</v>
      </c>
      <c r="J40" s="14"/>
      <c r="K40" s="48"/>
      <c r="L40" s="20">
        <f t="shared" si="0"/>
        <v>0</v>
      </c>
      <c r="M40" s="21">
        <f t="shared" si="1"/>
        <v>0</v>
      </c>
      <c r="N40" s="22">
        <f t="shared" si="2"/>
        <v>0</v>
      </c>
      <c r="O40" s="21">
        <f t="shared" si="3"/>
        <v>0</v>
      </c>
    </row>
    <row r="41" spans="1:15" ht="20.399999999999999">
      <c r="A41" s="50">
        <v>34</v>
      </c>
      <c r="B41" s="69" t="s">
        <v>102</v>
      </c>
      <c r="C41" s="70" t="s">
        <v>261</v>
      </c>
      <c r="D41" s="13"/>
      <c r="E41" s="13"/>
      <c r="F41" s="23" t="s">
        <v>136</v>
      </c>
      <c r="G41" s="13"/>
      <c r="H41" s="23" t="s">
        <v>86</v>
      </c>
      <c r="I41" s="46">
        <v>150</v>
      </c>
      <c r="J41" s="14"/>
      <c r="K41" s="48"/>
      <c r="L41" s="20">
        <f t="shared" si="0"/>
        <v>0</v>
      </c>
      <c r="M41" s="21">
        <f t="shared" si="1"/>
        <v>0</v>
      </c>
      <c r="N41" s="22">
        <f t="shared" si="2"/>
        <v>0</v>
      </c>
      <c r="O41" s="21">
        <f t="shared" si="3"/>
        <v>0</v>
      </c>
    </row>
    <row r="42" spans="1:15" ht="20.399999999999999">
      <c r="A42" s="50">
        <v>35</v>
      </c>
      <c r="B42" s="69" t="s">
        <v>382</v>
      </c>
      <c r="C42" s="70" t="s">
        <v>262</v>
      </c>
      <c r="D42" s="13"/>
      <c r="E42" s="13"/>
      <c r="F42" s="23" t="s">
        <v>137</v>
      </c>
      <c r="G42" s="13"/>
      <c r="H42" s="23" t="s">
        <v>86</v>
      </c>
      <c r="I42" s="46">
        <v>110</v>
      </c>
      <c r="J42" s="14"/>
      <c r="K42" s="48"/>
      <c r="L42" s="20">
        <f t="shared" si="0"/>
        <v>0</v>
      </c>
      <c r="M42" s="21">
        <f t="shared" si="1"/>
        <v>0</v>
      </c>
      <c r="N42" s="22">
        <f t="shared" si="2"/>
        <v>0</v>
      </c>
      <c r="O42" s="21">
        <f t="shared" si="3"/>
        <v>0</v>
      </c>
    </row>
    <row r="43" spans="1:15">
      <c r="A43" s="50">
        <v>36</v>
      </c>
      <c r="B43" s="69" t="s">
        <v>28</v>
      </c>
      <c r="C43" s="70" t="s">
        <v>251</v>
      </c>
      <c r="D43" s="13"/>
      <c r="E43" s="13"/>
      <c r="F43" s="23" t="s">
        <v>55</v>
      </c>
      <c r="G43" s="13"/>
      <c r="H43" s="23" t="s">
        <v>86</v>
      </c>
      <c r="I43" s="46">
        <v>110</v>
      </c>
      <c r="J43" s="14"/>
      <c r="K43" s="48"/>
      <c r="L43" s="20">
        <f t="shared" si="0"/>
        <v>0</v>
      </c>
      <c r="M43" s="21">
        <f t="shared" si="1"/>
        <v>0</v>
      </c>
      <c r="N43" s="22">
        <f t="shared" si="2"/>
        <v>0</v>
      </c>
      <c r="O43" s="21">
        <f t="shared" si="3"/>
        <v>0</v>
      </c>
    </row>
    <row r="44" spans="1:15" ht="20.399999999999999">
      <c r="A44" s="50">
        <v>37</v>
      </c>
      <c r="B44" s="69" t="s">
        <v>103</v>
      </c>
      <c r="C44" s="70" t="s">
        <v>263</v>
      </c>
      <c r="D44" s="13"/>
      <c r="E44" s="13"/>
      <c r="F44" s="23" t="s">
        <v>136</v>
      </c>
      <c r="G44" s="13"/>
      <c r="H44" s="23" t="s">
        <v>86</v>
      </c>
      <c r="I44" s="46">
        <v>550</v>
      </c>
      <c r="J44" s="14"/>
      <c r="K44" s="48"/>
      <c r="L44" s="20">
        <f t="shared" si="0"/>
        <v>0</v>
      </c>
      <c r="M44" s="21">
        <f t="shared" si="1"/>
        <v>0</v>
      </c>
      <c r="N44" s="22">
        <f t="shared" si="2"/>
        <v>0</v>
      </c>
      <c r="O44" s="21">
        <f t="shared" si="3"/>
        <v>0</v>
      </c>
    </row>
    <row r="45" spans="1:15" ht="20.399999999999999">
      <c r="A45" s="50">
        <v>38</v>
      </c>
      <c r="B45" s="69" t="s">
        <v>104</v>
      </c>
      <c r="C45" s="70" t="s">
        <v>264</v>
      </c>
      <c r="D45" s="13"/>
      <c r="E45" s="13"/>
      <c r="F45" s="23" t="s">
        <v>54</v>
      </c>
      <c r="G45" s="13"/>
      <c r="H45" s="23" t="s">
        <v>86</v>
      </c>
      <c r="I45" s="46">
        <v>660</v>
      </c>
      <c r="J45" s="14"/>
      <c r="K45" s="48"/>
      <c r="L45" s="20">
        <f t="shared" si="0"/>
        <v>0</v>
      </c>
      <c r="M45" s="21">
        <f t="shared" si="1"/>
        <v>0</v>
      </c>
      <c r="N45" s="22">
        <f t="shared" si="2"/>
        <v>0</v>
      </c>
      <c r="O45" s="21">
        <f t="shared" si="3"/>
        <v>0</v>
      </c>
    </row>
    <row r="46" spans="1:15" ht="20.399999999999999">
      <c r="A46" s="50">
        <v>39</v>
      </c>
      <c r="B46" s="69" t="s">
        <v>34</v>
      </c>
      <c r="C46" s="70" t="s">
        <v>265</v>
      </c>
      <c r="D46" s="13"/>
      <c r="E46" s="13"/>
      <c r="F46" s="23" t="s">
        <v>132</v>
      </c>
      <c r="G46" s="13"/>
      <c r="H46" s="23" t="s">
        <v>86</v>
      </c>
      <c r="I46" s="46">
        <v>110</v>
      </c>
      <c r="J46" s="14"/>
      <c r="K46" s="48"/>
      <c r="L46" s="20">
        <f t="shared" si="0"/>
        <v>0</v>
      </c>
      <c r="M46" s="21">
        <f t="shared" si="1"/>
        <v>0</v>
      </c>
      <c r="N46" s="22">
        <f t="shared" si="2"/>
        <v>0</v>
      </c>
      <c r="O46" s="21">
        <f t="shared" si="3"/>
        <v>0</v>
      </c>
    </row>
    <row r="47" spans="1:15" ht="20.399999999999999">
      <c r="A47" s="50">
        <v>40</v>
      </c>
      <c r="B47" s="69" t="s">
        <v>379</v>
      </c>
      <c r="C47" s="70" t="s">
        <v>266</v>
      </c>
      <c r="D47" s="13"/>
      <c r="E47" s="13"/>
      <c r="F47" s="23" t="s">
        <v>138</v>
      </c>
      <c r="G47" s="13"/>
      <c r="H47" s="23" t="s">
        <v>86</v>
      </c>
      <c r="I47" s="46">
        <v>200</v>
      </c>
      <c r="J47" s="14"/>
      <c r="K47" s="48"/>
      <c r="L47" s="20">
        <f t="shared" si="0"/>
        <v>0</v>
      </c>
      <c r="M47" s="21">
        <f t="shared" si="1"/>
        <v>0</v>
      </c>
      <c r="N47" s="22">
        <f t="shared" si="2"/>
        <v>0</v>
      </c>
      <c r="O47" s="21">
        <f t="shared" si="3"/>
        <v>0</v>
      </c>
    </row>
    <row r="48" spans="1:15" ht="20.399999999999999">
      <c r="A48" s="50">
        <v>41</v>
      </c>
      <c r="B48" s="69" t="s">
        <v>380</v>
      </c>
      <c r="C48" s="70" t="s">
        <v>266</v>
      </c>
      <c r="D48" s="13"/>
      <c r="E48" s="13"/>
      <c r="F48" s="23" t="s">
        <v>139</v>
      </c>
      <c r="G48" s="13"/>
      <c r="H48" s="23" t="s">
        <v>86</v>
      </c>
      <c r="I48" s="46">
        <v>120</v>
      </c>
      <c r="J48" s="14"/>
      <c r="K48" s="48"/>
      <c r="L48" s="20">
        <f t="shared" si="0"/>
        <v>0</v>
      </c>
      <c r="M48" s="21">
        <f t="shared" si="1"/>
        <v>0</v>
      </c>
      <c r="N48" s="22">
        <f t="shared" si="2"/>
        <v>0</v>
      </c>
      <c r="O48" s="21">
        <f t="shared" si="3"/>
        <v>0</v>
      </c>
    </row>
    <row r="49" spans="1:15" ht="31.5" customHeight="1">
      <c r="A49" s="50">
        <v>42</v>
      </c>
      <c r="B49" s="69" t="s">
        <v>381</v>
      </c>
      <c r="C49" s="70" t="s">
        <v>267</v>
      </c>
      <c r="D49" s="13"/>
      <c r="E49" s="13"/>
      <c r="F49" s="23" t="s">
        <v>41</v>
      </c>
      <c r="G49" s="13"/>
      <c r="H49" s="23" t="s">
        <v>86</v>
      </c>
      <c r="I49" s="46">
        <v>1200</v>
      </c>
      <c r="J49" s="14"/>
      <c r="K49" s="48"/>
      <c r="L49" s="20">
        <f t="shared" si="0"/>
        <v>0</v>
      </c>
      <c r="M49" s="21">
        <f t="shared" si="1"/>
        <v>0</v>
      </c>
      <c r="N49" s="22">
        <f t="shared" si="2"/>
        <v>0</v>
      </c>
      <c r="O49" s="21">
        <f t="shared" si="3"/>
        <v>0</v>
      </c>
    </row>
    <row r="50" spans="1:15" ht="20.399999999999999">
      <c r="A50" s="50">
        <v>43</v>
      </c>
      <c r="B50" s="69" t="s">
        <v>384</v>
      </c>
      <c r="C50" s="70" t="s">
        <v>268</v>
      </c>
      <c r="D50" s="13"/>
      <c r="E50" s="13"/>
      <c r="F50" s="23" t="s">
        <v>46</v>
      </c>
      <c r="G50" s="13"/>
      <c r="H50" s="23" t="s">
        <v>86</v>
      </c>
      <c r="I50" s="46">
        <v>1500</v>
      </c>
      <c r="J50" s="14"/>
      <c r="K50" s="48"/>
      <c r="L50" s="20">
        <f t="shared" si="0"/>
        <v>0</v>
      </c>
      <c r="M50" s="21">
        <f t="shared" si="1"/>
        <v>0</v>
      </c>
      <c r="N50" s="22">
        <f t="shared" si="2"/>
        <v>0</v>
      </c>
      <c r="O50" s="21">
        <f t="shared" si="3"/>
        <v>0</v>
      </c>
    </row>
    <row r="51" spans="1:15" ht="30.6">
      <c r="A51" s="50">
        <v>44</v>
      </c>
      <c r="B51" s="69" t="s">
        <v>385</v>
      </c>
      <c r="C51" s="70" t="s">
        <v>267</v>
      </c>
      <c r="D51" s="13"/>
      <c r="E51" s="13"/>
      <c r="F51" s="23" t="s">
        <v>41</v>
      </c>
      <c r="G51" s="13"/>
      <c r="H51" s="23" t="s">
        <v>86</v>
      </c>
      <c r="I51" s="46">
        <v>50</v>
      </c>
      <c r="J51" s="14"/>
      <c r="K51" s="48"/>
      <c r="L51" s="20">
        <f t="shared" si="0"/>
        <v>0</v>
      </c>
      <c r="M51" s="21">
        <f t="shared" si="1"/>
        <v>0</v>
      </c>
      <c r="N51" s="22">
        <f t="shared" si="2"/>
        <v>0</v>
      </c>
      <c r="O51" s="21">
        <f t="shared" si="3"/>
        <v>0</v>
      </c>
    </row>
    <row r="52" spans="1:15" ht="20.399999999999999">
      <c r="A52" s="50">
        <v>45</v>
      </c>
      <c r="B52" s="69" t="s">
        <v>386</v>
      </c>
      <c r="C52" s="70" t="s">
        <v>266</v>
      </c>
      <c r="D52" s="13"/>
      <c r="E52" s="13"/>
      <c r="F52" s="23" t="s">
        <v>45</v>
      </c>
      <c r="G52" s="13"/>
      <c r="H52" s="23" t="s">
        <v>86</v>
      </c>
      <c r="I52" s="46">
        <v>170</v>
      </c>
      <c r="J52" s="14"/>
      <c r="K52" s="48"/>
      <c r="L52" s="20">
        <f t="shared" si="0"/>
        <v>0</v>
      </c>
      <c r="M52" s="21">
        <f t="shared" si="1"/>
        <v>0</v>
      </c>
      <c r="N52" s="22">
        <f t="shared" si="2"/>
        <v>0</v>
      </c>
      <c r="O52" s="21">
        <f t="shared" si="3"/>
        <v>0</v>
      </c>
    </row>
    <row r="53" spans="1:15" ht="30.6">
      <c r="A53" s="50">
        <v>46</v>
      </c>
      <c r="B53" s="69" t="s">
        <v>387</v>
      </c>
      <c r="C53" s="70" t="s">
        <v>267</v>
      </c>
      <c r="D53" s="13"/>
      <c r="E53" s="13"/>
      <c r="F53" s="23" t="s">
        <v>41</v>
      </c>
      <c r="G53" s="13"/>
      <c r="H53" s="23" t="s">
        <v>86</v>
      </c>
      <c r="I53" s="46">
        <v>50</v>
      </c>
      <c r="J53" s="14"/>
      <c r="K53" s="48"/>
      <c r="L53" s="20">
        <f t="shared" si="0"/>
        <v>0</v>
      </c>
      <c r="M53" s="21">
        <f t="shared" si="1"/>
        <v>0</v>
      </c>
      <c r="N53" s="22">
        <f t="shared" si="2"/>
        <v>0</v>
      </c>
      <c r="O53" s="21">
        <f t="shared" si="3"/>
        <v>0</v>
      </c>
    </row>
    <row r="54" spans="1:15" ht="20.399999999999999">
      <c r="A54" s="50">
        <v>47</v>
      </c>
      <c r="B54" s="69" t="s">
        <v>388</v>
      </c>
      <c r="C54" s="70"/>
      <c r="D54" s="13"/>
      <c r="E54" s="13"/>
      <c r="F54" s="23" t="s">
        <v>49</v>
      </c>
      <c r="G54" s="13"/>
      <c r="H54" s="23" t="s">
        <v>7</v>
      </c>
      <c r="I54" s="46">
        <v>440</v>
      </c>
      <c r="J54" s="14"/>
      <c r="K54" s="48"/>
      <c r="L54" s="20">
        <f t="shared" si="0"/>
        <v>0</v>
      </c>
      <c r="M54" s="21">
        <f t="shared" si="1"/>
        <v>0</v>
      </c>
      <c r="N54" s="22">
        <f t="shared" si="2"/>
        <v>0</v>
      </c>
      <c r="O54" s="21">
        <f t="shared" si="3"/>
        <v>0</v>
      </c>
    </row>
    <row r="55" spans="1:15">
      <c r="A55" s="50">
        <v>48</v>
      </c>
      <c r="B55" s="69" t="s">
        <v>105</v>
      </c>
      <c r="C55" s="70"/>
      <c r="D55" s="13"/>
      <c r="E55" s="13"/>
      <c r="F55" s="23" t="s">
        <v>46</v>
      </c>
      <c r="G55" s="13"/>
      <c r="H55" s="23" t="s">
        <v>86</v>
      </c>
      <c r="I55" s="46">
        <v>120</v>
      </c>
      <c r="J55" s="14"/>
      <c r="K55" s="48"/>
      <c r="L55" s="20">
        <f t="shared" si="0"/>
        <v>0</v>
      </c>
      <c r="M55" s="21">
        <f t="shared" si="1"/>
        <v>0</v>
      </c>
      <c r="N55" s="22">
        <f t="shared" si="2"/>
        <v>0</v>
      </c>
      <c r="O55" s="21">
        <f t="shared" si="3"/>
        <v>0</v>
      </c>
    </row>
    <row r="56" spans="1:15">
      <c r="A56" s="50">
        <v>49</v>
      </c>
      <c r="B56" s="69" t="s">
        <v>106</v>
      </c>
      <c r="C56" s="70" t="s">
        <v>269</v>
      </c>
      <c r="D56" s="13"/>
      <c r="E56" s="13"/>
      <c r="F56" s="23" t="s">
        <v>140</v>
      </c>
      <c r="G56" s="13"/>
      <c r="H56" s="23" t="s">
        <v>86</v>
      </c>
      <c r="I56" s="46">
        <v>180</v>
      </c>
      <c r="J56" s="14"/>
      <c r="K56" s="48"/>
      <c r="L56" s="20">
        <f t="shared" si="0"/>
        <v>0</v>
      </c>
      <c r="M56" s="21">
        <f t="shared" si="1"/>
        <v>0</v>
      </c>
      <c r="N56" s="22">
        <f t="shared" si="2"/>
        <v>0</v>
      </c>
      <c r="O56" s="21">
        <f t="shared" si="3"/>
        <v>0</v>
      </c>
    </row>
    <row r="57" spans="1:15" ht="20.399999999999999">
      <c r="A57" s="50">
        <v>50</v>
      </c>
      <c r="B57" s="69" t="s">
        <v>389</v>
      </c>
      <c r="C57" s="70" t="s">
        <v>270</v>
      </c>
      <c r="D57" s="13"/>
      <c r="E57" s="13"/>
      <c r="F57" s="23" t="s">
        <v>42</v>
      </c>
      <c r="G57" s="13"/>
      <c r="H57" s="23" t="s">
        <v>86</v>
      </c>
      <c r="I57" s="46">
        <v>1000</v>
      </c>
      <c r="J57" s="14"/>
      <c r="K57" s="48"/>
      <c r="L57" s="20">
        <f t="shared" si="0"/>
        <v>0</v>
      </c>
      <c r="M57" s="21">
        <f t="shared" si="1"/>
        <v>0</v>
      </c>
      <c r="N57" s="22">
        <f t="shared" si="2"/>
        <v>0</v>
      </c>
      <c r="O57" s="21">
        <f t="shared" si="3"/>
        <v>0</v>
      </c>
    </row>
    <row r="58" spans="1:15">
      <c r="A58" s="50">
        <v>51</v>
      </c>
      <c r="B58" s="69" t="s">
        <v>107</v>
      </c>
      <c r="C58" s="70"/>
      <c r="D58" s="13"/>
      <c r="E58" s="13"/>
      <c r="F58" s="23" t="s">
        <v>43</v>
      </c>
      <c r="G58" s="13"/>
      <c r="H58" s="23" t="s">
        <v>87</v>
      </c>
      <c r="I58" s="46">
        <v>5</v>
      </c>
      <c r="J58" s="14"/>
      <c r="K58" s="48"/>
      <c r="L58" s="20">
        <f t="shared" si="0"/>
        <v>0</v>
      </c>
      <c r="M58" s="21">
        <f t="shared" si="1"/>
        <v>0</v>
      </c>
      <c r="N58" s="22">
        <f t="shared" si="2"/>
        <v>0</v>
      </c>
      <c r="O58" s="21">
        <f t="shared" si="3"/>
        <v>0</v>
      </c>
    </row>
    <row r="59" spans="1:15" ht="30.6">
      <c r="A59" s="50">
        <v>52</v>
      </c>
      <c r="B59" s="69" t="s">
        <v>390</v>
      </c>
      <c r="C59" s="70" t="s">
        <v>271</v>
      </c>
      <c r="D59" s="13"/>
      <c r="E59" s="13"/>
      <c r="F59" s="23" t="s">
        <v>141</v>
      </c>
      <c r="G59" s="13"/>
      <c r="H59" s="23" t="s">
        <v>86</v>
      </c>
      <c r="I59" s="46">
        <v>500</v>
      </c>
      <c r="J59" s="14"/>
      <c r="K59" s="48"/>
      <c r="L59" s="20">
        <f t="shared" si="0"/>
        <v>0</v>
      </c>
      <c r="M59" s="21">
        <f t="shared" si="1"/>
        <v>0</v>
      </c>
      <c r="N59" s="22">
        <f t="shared" si="2"/>
        <v>0</v>
      </c>
      <c r="O59" s="21">
        <f t="shared" si="3"/>
        <v>0</v>
      </c>
    </row>
    <row r="60" spans="1:15" ht="20.399999999999999">
      <c r="A60" s="50">
        <v>53</v>
      </c>
      <c r="B60" s="69" t="s">
        <v>29</v>
      </c>
      <c r="C60" s="70" t="s">
        <v>272</v>
      </c>
      <c r="D60" s="13"/>
      <c r="E60" s="13"/>
      <c r="F60" s="23" t="s">
        <v>126</v>
      </c>
      <c r="G60" s="13"/>
      <c r="H60" s="23" t="s">
        <v>86</v>
      </c>
      <c r="I60" s="46">
        <v>110</v>
      </c>
      <c r="J60" s="14"/>
      <c r="K60" s="48"/>
      <c r="L60" s="20">
        <f t="shared" si="0"/>
        <v>0</v>
      </c>
      <c r="M60" s="21">
        <f t="shared" si="1"/>
        <v>0</v>
      </c>
      <c r="N60" s="22">
        <f t="shared" si="2"/>
        <v>0</v>
      </c>
      <c r="O60" s="21">
        <f t="shared" si="3"/>
        <v>0</v>
      </c>
    </row>
    <row r="61" spans="1:15" ht="20.399999999999999">
      <c r="A61" s="50">
        <v>54</v>
      </c>
      <c r="B61" s="69" t="s">
        <v>108</v>
      </c>
      <c r="C61" s="70" t="s">
        <v>273</v>
      </c>
      <c r="D61" s="13"/>
      <c r="E61" s="13"/>
      <c r="F61" s="23" t="s">
        <v>55</v>
      </c>
      <c r="G61" s="13"/>
      <c r="H61" s="23" t="s">
        <v>86</v>
      </c>
      <c r="I61" s="46">
        <v>220</v>
      </c>
      <c r="J61" s="14"/>
      <c r="K61" s="48"/>
      <c r="L61" s="20">
        <f t="shared" si="0"/>
        <v>0</v>
      </c>
      <c r="M61" s="21">
        <f t="shared" si="1"/>
        <v>0</v>
      </c>
      <c r="N61" s="22">
        <f t="shared" si="2"/>
        <v>0</v>
      </c>
      <c r="O61" s="21">
        <f t="shared" si="3"/>
        <v>0</v>
      </c>
    </row>
    <row r="62" spans="1:15" ht="20.399999999999999">
      <c r="A62" s="50">
        <v>55</v>
      </c>
      <c r="B62" s="69" t="s">
        <v>109</v>
      </c>
      <c r="C62" s="70" t="s">
        <v>273</v>
      </c>
      <c r="D62" s="13"/>
      <c r="E62" s="13"/>
      <c r="F62" s="23" t="s">
        <v>142</v>
      </c>
      <c r="G62" s="13"/>
      <c r="H62" s="23" t="s">
        <v>86</v>
      </c>
      <c r="I62" s="46">
        <v>440</v>
      </c>
      <c r="J62" s="14"/>
      <c r="K62" s="48"/>
      <c r="L62" s="20">
        <f t="shared" si="0"/>
        <v>0</v>
      </c>
      <c r="M62" s="21">
        <f t="shared" si="1"/>
        <v>0</v>
      </c>
      <c r="N62" s="22">
        <f t="shared" si="2"/>
        <v>0</v>
      </c>
      <c r="O62" s="21">
        <f t="shared" si="3"/>
        <v>0</v>
      </c>
    </row>
    <row r="63" spans="1:15" ht="20.399999999999999">
      <c r="A63" s="50">
        <v>56</v>
      </c>
      <c r="B63" s="69" t="s">
        <v>110</v>
      </c>
      <c r="C63" s="70" t="s">
        <v>273</v>
      </c>
      <c r="D63" s="13"/>
      <c r="E63" s="13"/>
      <c r="F63" s="23" t="s">
        <v>55</v>
      </c>
      <c r="G63" s="13"/>
      <c r="H63" s="23" t="s">
        <v>86</v>
      </c>
      <c r="I63" s="46">
        <v>440</v>
      </c>
      <c r="J63" s="14"/>
      <c r="K63" s="48"/>
      <c r="L63" s="20">
        <f t="shared" si="0"/>
        <v>0</v>
      </c>
      <c r="M63" s="21">
        <f t="shared" si="1"/>
        <v>0</v>
      </c>
      <c r="N63" s="22">
        <f t="shared" si="2"/>
        <v>0</v>
      </c>
      <c r="O63" s="21">
        <f t="shared" si="3"/>
        <v>0</v>
      </c>
    </row>
    <row r="64" spans="1:15" ht="20.399999999999999">
      <c r="A64" s="50">
        <v>57</v>
      </c>
      <c r="B64" s="69" t="s">
        <v>111</v>
      </c>
      <c r="C64" s="70" t="s">
        <v>273</v>
      </c>
      <c r="D64" s="13"/>
      <c r="E64" s="13"/>
      <c r="F64" s="23" t="s">
        <v>136</v>
      </c>
      <c r="G64" s="13"/>
      <c r="H64" s="23" t="s">
        <v>86</v>
      </c>
      <c r="I64" s="46">
        <v>110</v>
      </c>
      <c r="J64" s="14"/>
      <c r="K64" s="48"/>
      <c r="L64" s="20">
        <f t="shared" si="0"/>
        <v>0</v>
      </c>
      <c r="M64" s="21">
        <f t="shared" si="1"/>
        <v>0</v>
      </c>
      <c r="N64" s="22">
        <f t="shared" si="2"/>
        <v>0</v>
      </c>
      <c r="O64" s="21">
        <f t="shared" si="3"/>
        <v>0</v>
      </c>
    </row>
    <row r="65" spans="1:15">
      <c r="A65" s="50">
        <v>58</v>
      </c>
      <c r="B65" s="94" t="s">
        <v>391</v>
      </c>
      <c r="C65" s="70" t="s">
        <v>274</v>
      </c>
      <c r="D65" s="13"/>
      <c r="E65" s="13"/>
      <c r="F65" s="23" t="s">
        <v>46</v>
      </c>
      <c r="G65" s="13"/>
      <c r="H65" s="23" t="s">
        <v>86</v>
      </c>
      <c r="I65" s="46">
        <v>50</v>
      </c>
      <c r="J65" s="14"/>
      <c r="K65" s="48"/>
      <c r="L65" s="20">
        <f t="shared" si="0"/>
        <v>0</v>
      </c>
      <c r="M65" s="21">
        <f t="shared" si="1"/>
        <v>0</v>
      </c>
      <c r="N65" s="22">
        <f t="shared" si="2"/>
        <v>0</v>
      </c>
      <c r="O65" s="21">
        <f t="shared" si="3"/>
        <v>0</v>
      </c>
    </row>
    <row r="66" spans="1:15">
      <c r="A66" s="50">
        <v>59</v>
      </c>
      <c r="B66" s="94" t="s">
        <v>392</v>
      </c>
      <c r="C66" s="70" t="s">
        <v>274</v>
      </c>
      <c r="D66" s="13"/>
      <c r="E66" s="13"/>
      <c r="F66" s="23" t="s">
        <v>46</v>
      </c>
      <c r="G66" s="13"/>
      <c r="H66" s="23" t="s">
        <v>86</v>
      </c>
      <c r="I66" s="46">
        <v>70</v>
      </c>
      <c r="J66" s="14"/>
      <c r="K66" s="48"/>
      <c r="L66" s="20">
        <f t="shared" si="0"/>
        <v>0</v>
      </c>
      <c r="M66" s="21">
        <f t="shared" si="1"/>
        <v>0</v>
      </c>
      <c r="N66" s="22">
        <f t="shared" si="2"/>
        <v>0</v>
      </c>
      <c r="O66" s="21">
        <f t="shared" si="3"/>
        <v>0</v>
      </c>
    </row>
    <row r="67" spans="1:15">
      <c r="A67" s="50">
        <v>60</v>
      </c>
      <c r="B67" s="94" t="s">
        <v>393</v>
      </c>
      <c r="C67" s="70" t="s">
        <v>274</v>
      </c>
      <c r="D67" s="13"/>
      <c r="E67" s="13"/>
      <c r="F67" s="23" t="s">
        <v>46</v>
      </c>
      <c r="G67" s="13"/>
      <c r="H67" s="23" t="s">
        <v>86</v>
      </c>
      <c r="I67" s="46">
        <v>140</v>
      </c>
      <c r="J67" s="14"/>
      <c r="K67" s="48"/>
      <c r="L67" s="20">
        <f t="shared" si="0"/>
        <v>0</v>
      </c>
      <c r="M67" s="21">
        <f t="shared" si="1"/>
        <v>0</v>
      </c>
      <c r="N67" s="22">
        <f t="shared" si="2"/>
        <v>0</v>
      </c>
      <c r="O67" s="21">
        <f t="shared" si="3"/>
        <v>0</v>
      </c>
    </row>
    <row r="68" spans="1:15">
      <c r="A68" s="50">
        <v>61</v>
      </c>
      <c r="B68" s="94" t="s">
        <v>394</v>
      </c>
      <c r="C68" s="70" t="s">
        <v>274</v>
      </c>
      <c r="D68" s="13"/>
      <c r="E68" s="13"/>
      <c r="F68" s="23" t="s">
        <v>53</v>
      </c>
      <c r="G68" s="13"/>
      <c r="H68" s="23" t="s">
        <v>86</v>
      </c>
      <c r="I68" s="46">
        <v>90</v>
      </c>
      <c r="J68" s="14"/>
      <c r="K68" s="48"/>
      <c r="L68" s="20">
        <f t="shared" si="0"/>
        <v>0</v>
      </c>
      <c r="M68" s="21">
        <f t="shared" si="1"/>
        <v>0</v>
      </c>
      <c r="N68" s="22">
        <f t="shared" si="2"/>
        <v>0</v>
      </c>
      <c r="O68" s="21">
        <f t="shared" si="3"/>
        <v>0</v>
      </c>
    </row>
    <row r="69" spans="1:15">
      <c r="A69" s="50">
        <v>62</v>
      </c>
      <c r="B69" s="94" t="s">
        <v>395</v>
      </c>
      <c r="C69" s="70" t="s">
        <v>274</v>
      </c>
      <c r="D69" s="13"/>
      <c r="E69" s="13"/>
      <c r="F69" s="23" t="s">
        <v>53</v>
      </c>
      <c r="G69" s="13"/>
      <c r="H69" s="23" t="s">
        <v>86</v>
      </c>
      <c r="I69" s="46">
        <v>220</v>
      </c>
      <c r="J69" s="14"/>
      <c r="K69" s="48"/>
      <c r="L69" s="20">
        <f t="shared" si="0"/>
        <v>0</v>
      </c>
      <c r="M69" s="21">
        <f t="shared" si="1"/>
        <v>0</v>
      </c>
      <c r="N69" s="22">
        <f t="shared" si="2"/>
        <v>0</v>
      </c>
      <c r="O69" s="21">
        <f t="shared" si="3"/>
        <v>0</v>
      </c>
    </row>
    <row r="70" spans="1:15">
      <c r="A70" s="50">
        <v>63</v>
      </c>
      <c r="B70" s="94" t="s">
        <v>396</v>
      </c>
      <c r="C70" s="70" t="s">
        <v>274</v>
      </c>
      <c r="D70" s="13"/>
      <c r="E70" s="13"/>
      <c r="F70" s="23" t="s">
        <v>53</v>
      </c>
      <c r="G70" s="13"/>
      <c r="H70" s="23" t="s">
        <v>86</v>
      </c>
      <c r="I70" s="46">
        <v>130</v>
      </c>
      <c r="J70" s="14"/>
      <c r="K70" s="48"/>
      <c r="L70" s="20">
        <f t="shared" si="0"/>
        <v>0</v>
      </c>
      <c r="M70" s="21">
        <f t="shared" si="1"/>
        <v>0</v>
      </c>
      <c r="N70" s="22">
        <f t="shared" si="2"/>
        <v>0</v>
      </c>
      <c r="O70" s="21">
        <f t="shared" si="3"/>
        <v>0</v>
      </c>
    </row>
    <row r="71" spans="1:15">
      <c r="A71" s="50">
        <v>64</v>
      </c>
      <c r="B71" s="94" t="s">
        <v>112</v>
      </c>
      <c r="C71" s="70" t="s">
        <v>275</v>
      </c>
      <c r="D71" s="13"/>
      <c r="E71" s="13"/>
      <c r="F71" s="23" t="s">
        <v>53</v>
      </c>
      <c r="G71" s="13"/>
      <c r="H71" s="23" t="s">
        <v>86</v>
      </c>
      <c r="I71" s="46">
        <v>500</v>
      </c>
      <c r="J71" s="14"/>
      <c r="K71" s="48"/>
      <c r="L71" s="20">
        <f t="shared" si="0"/>
        <v>0</v>
      </c>
      <c r="M71" s="21">
        <f t="shared" si="1"/>
        <v>0</v>
      </c>
      <c r="N71" s="22">
        <f t="shared" si="2"/>
        <v>0</v>
      </c>
      <c r="O71" s="21">
        <f t="shared" si="3"/>
        <v>0</v>
      </c>
    </row>
    <row r="72" spans="1:15" ht="30.6">
      <c r="A72" s="50">
        <v>65</v>
      </c>
      <c r="B72" s="94" t="s">
        <v>397</v>
      </c>
      <c r="C72" s="70" t="s">
        <v>276</v>
      </c>
      <c r="D72" s="13"/>
      <c r="E72" s="13"/>
      <c r="F72" s="23" t="s">
        <v>45</v>
      </c>
      <c r="G72" s="13"/>
      <c r="H72" s="23" t="s">
        <v>86</v>
      </c>
      <c r="I72" s="46">
        <v>3080</v>
      </c>
      <c r="J72" s="14"/>
      <c r="K72" s="48"/>
      <c r="L72" s="20">
        <f t="shared" si="0"/>
        <v>0</v>
      </c>
      <c r="M72" s="21">
        <f t="shared" si="1"/>
        <v>0</v>
      </c>
      <c r="N72" s="22">
        <f t="shared" si="2"/>
        <v>0</v>
      </c>
      <c r="O72" s="21">
        <f t="shared" si="3"/>
        <v>0</v>
      </c>
    </row>
    <row r="73" spans="1:15">
      <c r="A73" s="50">
        <v>66</v>
      </c>
      <c r="B73" s="69" t="s">
        <v>113</v>
      </c>
      <c r="C73" s="70" t="s">
        <v>274</v>
      </c>
      <c r="D73" s="13"/>
      <c r="E73" s="13"/>
      <c r="F73" s="23" t="s">
        <v>49</v>
      </c>
      <c r="G73" s="13"/>
      <c r="H73" s="23" t="s">
        <v>7</v>
      </c>
      <c r="I73" s="46">
        <v>132</v>
      </c>
      <c r="J73" s="14"/>
      <c r="K73" s="48"/>
      <c r="L73" s="20">
        <f t="shared" ref="L73:L84" si="4">ROUND(J73*((K73/100)+1),2)</f>
        <v>0</v>
      </c>
      <c r="M73" s="21">
        <f t="shared" ref="M73:M84" si="5">ROUND(I73*J73,2)</f>
        <v>0</v>
      </c>
      <c r="N73" s="22">
        <f t="shared" ref="N73:N84" si="6">ROUND(M73*(K73/100),2)</f>
        <v>0</v>
      </c>
      <c r="O73" s="21">
        <f t="shared" ref="O73:O84" si="7">ROUND(M73*((K73/100+1)),2)</f>
        <v>0</v>
      </c>
    </row>
    <row r="74" spans="1:15" ht="20.399999999999999">
      <c r="A74" s="50">
        <v>67</v>
      </c>
      <c r="B74" s="69" t="s">
        <v>114</v>
      </c>
      <c r="C74" s="70" t="s">
        <v>277</v>
      </c>
      <c r="D74" s="13"/>
      <c r="E74" s="13"/>
      <c r="F74" s="23" t="s">
        <v>40</v>
      </c>
      <c r="G74" s="13"/>
      <c r="H74" s="23" t="s">
        <v>86</v>
      </c>
      <c r="I74" s="46">
        <v>200</v>
      </c>
      <c r="J74" s="14"/>
      <c r="K74" s="48"/>
      <c r="L74" s="20">
        <f t="shared" si="4"/>
        <v>0</v>
      </c>
      <c r="M74" s="21">
        <f t="shared" si="5"/>
        <v>0</v>
      </c>
      <c r="N74" s="22">
        <f t="shared" si="6"/>
        <v>0</v>
      </c>
      <c r="O74" s="21">
        <f t="shared" si="7"/>
        <v>0</v>
      </c>
    </row>
    <row r="75" spans="1:15" ht="26.25" customHeight="1">
      <c r="A75" s="50">
        <v>68</v>
      </c>
      <c r="B75" s="69" t="s">
        <v>398</v>
      </c>
      <c r="C75" s="70" t="s">
        <v>278</v>
      </c>
      <c r="D75" s="13"/>
      <c r="E75" s="13"/>
      <c r="F75" s="23" t="s">
        <v>143</v>
      </c>
      <c r="G75" s="13"/>
      <c r="H75" s="23" t="s">
        <v>86</v>
      </c>
      <c r="I75" s="46">
        <v>1000</v>
      </c>
      <c r="J75" s="14"/>
      <c r="K75" s="48"/>
      <c r="L75" s="20">
        <f t="shared" si="4"/>
        <v>0</v>
      </c>
      <c r="M75" s="21">
        <f t="shared" si="5"/>
        <v>0</v>
      </c>
      <c r="N75" s="22">
        <f t="shared" si="6"/>
        <v>0</v>
      </c>
      <c r="O75" s="21">
        <f t="shared" si="7"/>
        <v>0</v>
      </c>
    </row>
    <row r="76" spans="1:15" ht="20.399999999999999">
      <c r="A76" s="50">
        <v>69</v>
      </c>
      <c r="B76" s="65" t="s">
        <v>284</v>
      </c>
      <c r="C76" s="66" t="s">
        <v>245</v>
      </c>
      <c r="D76" s="13"/>
      <c r="E76" s="13"/>
      <c r="F76" s="23" t="s">
        <v>125</v>
      </c>
      <c r="G76" s="13"/>
      <c r="H76" s="23" t="s">
        <v>86</v>
      </c>
      <c r="I76" s="46">
        <v>120</v>
      </c>
      <c r="J76" s="14"/>
      <c r="K76" s="48"/>
      <c r="L76" s="20">
        <f t="shared" si="4"/>
        <v>0</v>
      </c>
      <c r="M76" s="21">
        <f t="shared" si="5"/>
        <v>0</v>
      </c>
      <c r="N76" s="22">
        <f t="shared" si="6"/>
        <v>0</v>
      </c>
      <c r="O76" s="21">
        <f t="shared" si="7"/>
        <v>0</v>
      </c>
    </row>
    <row r="77" spans="1:15">
      <c r="A77" s="50">
        <v>70</v>
      </c>
      <c r="B77" s="69" t="s">
        <v>115</v>
      </c>
      <c r="C77" s="70" t="s">
        <v>279</v>
      </c>
      <c r="D77" s="13"/>
      <c r="E77" s="13"/>
      <c r="F77" s="23" t="s">
        <v>50</v>
      </c>
      <c r="G77" s="13"/>
      <c r="H77" s="23" t="s">
        <v>86</v>
      </c>
      <c r="I77" s="46">
        <v>165</v>
      </c>
      <c r="J77" s="14"/>
      <c r="K77" s="48"/>
      <c r="L77" s="20">
        <f t="shared" si="4"/>
        <v>0</v>
      </c>
      <c r="M77" s="21">
        <f t="shared" si="5"/>
        <v>0</v>
      </c>
      <c r="N77" s="22">
        <f t="shared" si="6"/>
        <v>0</v>
      </c>
      <c r="O77" s="21">
        <f t="shared" si="7"/>
        <v>0</v>
      </c>
    </row>
    <row r="78" spans="1:15">
      <c r="A78" s="50">
        <v>71</v>
      </c>
      <c r="B78" s="69" t="s">
        <v>116</v>
      </c>
      <c r="C78" s="70" t="s">
        <v>279</v>
      </c>
      <c r="D78" s="13"/>
      <c r="E78" s="13"/>
      <c r="F78" s="23" t="s">
        <v>50</v>
      </c>
      <c r="G78" s="13"/>
      <c r="H78" s="23" t="s">
        <v>86</v>
      </c>
      <c r="I78" s="46">
        <v>1200</v>
      </c>
      <c r="J78" s="14"/>
      <c r="K78" s="48"/>
      <c r="L78" s="20">
        <f t="shared" si="4"/>
        <v>0</v>
      </c>
      <c r="M78" s="21">
        <f t="shared" si="5"/>
        <v>0</v>
      </c>
      <c r="N78" s="22">
        <f t="shared" si="6"/>
        <v>0</v>
      </c>
      <c r="O78" s="21">
        <f t="shared" si="7"/>
        <v>0</v>
      </c>
    </row>
    <row r="79" spans="1:15" ht="20.399999999999999">
      <c r="A79" s="50">
        <v>72</v>
      </c>
      <c r="B79" s="69" t="s">
        <v>117</v>
      </c>
      <c r="C79" s="70" t="s">
        <v>277</v>
      </c>
      <c r="D79" s="13"/>
      <c r="E79" s="13"/>
      <c r="F79" s="23" t="s">
        <v>49</v>
      </c>
      <c r="G79" s="13"/>
      <c r="H79" s="23" t="s">
        <v>86</v>
      </c>
      <c r="I79" s="46">
        <v>400</v>
      </c>
      <c r="J79" s="14"/>
      <c r="K79" s="48"/>
      <c r="L79" s="20">
        <f t="shared" si="4"/>
        <v>0</v>
      </c>
      <c r="M79" s="21">
        <f t="shared" si="5"/>
        <v>0</v>
      </c>
      <c r="N79" s="22">
        <f t="shared" si="6"/>
        <v>0</v>
      </c>
      <c r="O79" s="21">
        <f t="shared" si="7"/>
        <v>0</v>
      </c>
    </row>
    <row r="80" spans="1:15" ht="20.399999999999999">
      <c r="A80" s="50">
        <v>73</v>
      </c>
      <c r="B80" s="69" t="s">
        <v>399</v>
      </c>
      <c r="C80" s="70" t="s">
        <v>277</v>
      </c>
      <c r="D80" s="13"/>
      <c r="E80" s="13"/>
      <c r="F80" s="23" t="s">
        <v>127</v>
      </c>
      <c r="G80" s="13"/>
      <c r="H80" s="23" t="s">
        <v>86</v>
      </c>
      <c r="I80" s="46">
        <v>350</v>
      </c>
      <c r="J80" s="14"/>
      <c r="K80" s="48"/>
      <c r="L80" s="20">
        <f t="shared" si="4"/>
        <v>0</v>
      </c>
      <c r="M80" s="21">
        <f t="shared" si="5"/>
        <v>0</v>
      </c>
      <c r="N80" s="22">
        <f t="shared" si="6"/>
        <v>0</v>
      </c>
      <c r="O80" s="21">
        <f t="shared" si="7"/>
        <v>0</v>
      </c>
    </row>
    <row r="81" spans="1:18" ht="20.399999999999999">
      <c r="A81" s="50">
        <v>74</v>
      </c>
      <c r="B81" s="69" t="s">
        <v>118</v>
      </c>
      <c r="C81" s="70" t="s">
        <v>277</v>
      </c>
      <c r="D81" s="13"/>
      <c r="E81" s="13"/>
      <c r="F81" s="23" t="s">
        <v>144</v>
      </c>
      <c r="G81" s="13"/>
      <c r="H81" s="23" t="s">
        <v>86</v>
      </c>
      <c r="I81" s="46">
        <v>350</v>
      </c>
      <c r="J81" s="14"/>
      <c r="K81" s="48"/>
      <c r="L81" s="20">
        <f t="shared" si="4"/>
        <v>0</v>
      </c>
      <c r="M81" s="21">
        <f t="shared" si="5"/>
        <v>0</v>
      </c>
      <c r="N81" s="22">
        <f t="shared" si="6"/>
        <v>0</v>
      </c>
      <c r="O81" s="21">
        <f t="shared" si="7"/>
        <v>0</v>
      </c>
    </row>
    <row r="82" spans="1:18" ht="20.399999999999999">
      <c r="A82" s="50">
        <v>75</v>
      </c>
      <c r="B82" s="69" t="s">
        <v>400</v>
      </c>
      <c r="C82" s="70"/>
      <c r="D82" s="13"/>
      <c r="E82" s="13"/>
      <c r="F82" s="23" t="s">
        <v>145</v>
      </c>
      <c r="G82" s="13"/>
      <c r="H82" s="23" t="s">
        <v>86</v>
      </c>
      <c r="I82" s="46">
        <v>11</v>
      </c>
      <c r="J82" s="14"/>
      <c r="K82" s="48"/>
      <c r="L82" s="20">
        <f t="shared" si="4"/>
        <v>0</v>
      </c>
      <c r="M82" s="21">
        <f t="shared" si="5"/>
        <v>0</v>
      </c>
      <c r="N82" s="22">
        <f t="shared" si="6"/>
        <v>0</v>
      </c>
      <c r="O82" s="21">
        <f t="shared" si="7"/>
        <v>0</v>
      </c>
    </row>
    <row r="83" spans="1:18" ht="20.399999999999999">
      <c r="A83" s="50">
        <v>76</v>
      </c>
      <c r="B83" s="69" t="s">
        <v>119</v>
      </c>
      <c r="C83" s="70" t="s">
        <v>273</v>
      </c>
      <c r="D83" s="13"/>
      <c r="E83" s="13"/>
      <c r="F83" s="23" t="s">
        <v>54</v>
      </c>
      <c r="G83" s="13"/>
      <c r="H83" s="23" t="s">
        <v>86</v>
      </c>
      <c r="I83" s="46">
        <v>440</v>
      </c>
      <c r="J83" s="14"/>
      <c r="K83" s="48"/>
      <c r="L83" s="20">
        <f t="shared" si="4"/>
        <v>0</v>
      </c>
      <c r="M83" s="21">
        <f t="shared" si="5"/>
        <v>0</v>
      </c>
      <c r="N83" s="22">
        <f t="shared" si="6"/>
        <v>0</v>
      </c>
      <c r="O83" s="21">
        <f t="shared" si="7"/>
        <v>0</v>
      </c>
    </row>
    <row r="84" spans="1:18" ht="20.399999999999999">
      <c r="A84" s="50">
        <v>77</v>
      </c>
      <c r="B84" s="69" t="s">
        <v>120</v>
      </c>
      <c r="C84" s="70" t="s">
        <v>273</v>
      </c>
      <c r="D84" s="13"/>
      <c r="E84" s="13"/>
      <c r="F84" s="23" t="s">
        <v>126</v>
      </c>
      <c r="G84" s="13"/>
      <c r="H84" s="23" t="s">
        <v>86</v>
      </c>
      <c r="I84" s="46">
        <v>110</v>
      </c>
      <c r="J84" s="14"/>
      <c r="K84" s="48"/>
      <c r="L84" s="20">
        <f t="shared" si="4"/>
        <v>0</v>
      </c>
      <c r="M84" s="21">
        <f t="shared" si="5"/>
        <v>0</v>
      </c>
      <c r="N84" s="22">
        <f t="shared" si="6"/>
        <v>0</v>
      </c>
      <c r="O84" s="21">
        <f t="shared" si="7"/>
        <v>0</v>
      </c>
    </row>
    <row r="85" spans="1:18" ht="25.5" customHeight="1">
      <c r="A85" s="114" t="s">
        <v>11</v>
      </c>
      <c r="B85" s="115"/>
      <c r="C85" s="115"/>
      <c r="D85" s="115"/>
      <c r="E85" s="115"/>
      <c r="F85" s="115"/>
      <c r="G85" s="115"/>
      <c r="H85" s="115"/>
      <c r="I85" s="115"/>
      <c r="J85" s="115"/>
      <c r="K85" s="115"/>
      <c r="L85" s="116"/>
      <c r="M85" s="31">
        <f>SUM(M8:M84)</f>
        <v>0</v>
      </c>
      <c r="N85" s="37">
        <f>SUM(N8:N84)</f>
        <v>0</v>
      </c>
      <c r="O85" s="37">
        <f>SUM(O8:O84)</f>
        <v>0</v>
      </c>
    </row>
    <row r="87" spans="1:18">
      <c r="A87" t="s">
        <v>8</v>
      </c>
    </row>
    <row r="89" spans="1:18" s="55" customFormat="1" ht="15" customHeight="1">
      <c r="A89" s="99" t="s">
        <v>124</v>
      </c>
      <c r="B89" s="99"/>
      <c r="C89" s="99"/>
      <c r="D89" s="99"/>
      <c r="E89" s="99"/>
      <c r="F89" s="99"/>
      <c r="G89" s="99"/>
      <c r="H89" s="99"/>
      <c r="I89" s="99"/>
      <c r="J89" s="99"/>
      <c r="K89" s="99"/>
      <c r="L89" s="99"/>
      <c r="M89" s="99"/>
      <c r="N89" s="99"/>
      <c r="O89" s="99"/>
      <c r="P89" s="99"/>
      <c r="Q89" s="99"/>
      <c r="R89" s="99"/>
    </row>
    <row r="90" spans="1:18" s="55" customFormat="1" ht="14.4">
      <c r="A90" s="98" t="s">
        <v>38</v>
      </c>
      <c r="B90" s="98"/>
      <c r="C90" s="98"/>
      <c r="D90" s="98"/>
      <c r="E90" s="98"/>
      <c r="F90" s="98"/>
      <c r="G90" s="98"/>
      <c r="H90" s="98"/>
      <c r="I90" s="98"/>
      <c r="J90" s="98"/>
      <c r="K90" s="98"/>
      <c r="L90" s="98"/>
      <c r="M90" s="98"/>
      <c r="N90" s="57"/>
      <c r="O90" s="57"/>
      <c r="P90" s="57"/>
      <c r="Q90" s="57"/>
      <c r="R90" s="57"/>
    </row>
    <row r="91" spans="1:18" s="55" customFormat="1" ht="14.4">
      <c r="A91" s="58" t="s">
        <v>37</v>
      </c>
      <c r="B91" s="58"/>
      <c r="C91" s="58"/>
      <c r="D91" s="58"/>
      <c r="E91" s="58"/>
      <c r="F91" s="58"/>
      <c r="G91" s="58"/>
      <c r="H91" s="58"/>
      <c r="I91" s="58"/>
      <c r="J91" s="58"/>
      <c r="K91" s="58"/>
      <c r="L91" s="58"/>
      <c r="M91" s="58"/>
      <c r="N91" s="58"/>
      <c r="O91" s="58"/>
      <c r="P91" s="58"/>
      <c r="Q91" s="58"/>
    </row>
    <row r="92" spans="1:18" s="55" customFormat="1" ht="14.4">
      <c r="A92" s="113" t="s">
        <v>88</v>
      </c>
      <c r="B92" s="113"/>
      <c r="C92" s="113"/>
      <c r="D92" s="113"/>
      <c r="E92" s="113"/>
      <c r="F92" s="113"/>
      <c r="G92" s="113"/>
      <c r="H92" s="113"/>
      <c r="I92" s="113"/>
      <c r="J92" s="113"/>
      <c r="K92" s="113"/>
    </row>
    <row r="93" spans="1:18" ht="14.4">
      <c r="A93" s="104"/>
      <c r="B93" s="104"/>
      <c r="C93" s="104"/>
      <c r="D93" s="104"/>
      <c r="E93" s="104"/>
      <c r="F93" s="104"/>
      <c r="G93" s="104"/>
      <c r="H93" s="104"/>
      <c r="I93" s="104"/>
      <c r="J93" s="104"/>
      <c r="K93" s="104"/>
    </row>
    <row r="94" spans="1:18">
      <c r="J94"/>
    </row>
    <row r="96" spans="1:18" ht="14.4">
      <c r="I96" s="40" t="s">
        <v>78</v>
      </c>
      <c r="J96" s="40"/>
      <c r="K96" s="40"/>
      <c r="L96" s="40"/>
      <c r="M96" s="40"/>
    </row>
    <row r="97" spans="9:13" ht="14.4">
      <c r="I97" s="40" t="s">
        <v>79</v>
      </c>
      <c r="J97" s="40"/>
      <c r="K97" s="40"/>
      <c r="L97" s="40"/>
      <c r="M97" s="40"/>
    </row>
  </sheetData>
  <mergeCells count="22">
    <mergeCell ref="L1:O1"/>
    <mergeCell ref="K5:K6"/>
    <mergeCell ref="C5:C6"/>
    <mergeCell ref="E5:E6"/>
    <mergeCell ref="G5:G6"/>
    <mergeCell ref="F1:I1"/>
    <mergeCell ref="A90:M90"/>
    <mergeCell ref="A89:R89"/>
    <mergeCell ref="A92:K92"/>
    <mergeCell ref="O5:O6"/>
    <mergeCell ref="A93:K93"/>
    <mergeCell ref="A85:L85"/>
    <mergeCell ref="L5:L6"/>
    <mergeCell ref="M5:M6"/>
    <mergeCell ref="N5:N6"/>
    <mergeCell ref="A5:A6"/>
    <mergeCell ref="B5:B6"/>
    <mergeCell ref="D5:D6"/>
    <mergeCell ref="F5:F6"/>
    <mergeCell ref="H5:H6"/>
    <mergeCell ref="I5:I6"/>
    <mergeCell ref="J5:J6"/>
  </mergeCells>
  <pageMargins left="0" right="0" top="0" bottom="0" header="0.31496062992125984" footer="0.31496062992125984"/>
  <pageSetup paperSize="8" scale="5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67"/>
  <sheetViews>
    <sheetView zoomScale="90" zoomScaleNormal="90" workbookViewId="0">
      <selection activeCell="N7" sqref="N7"/>
    </sheetView>
  </sheetViews>
  <sheetFormatPr defaultColWidth="9" defaultRowHeight="13.8"/>
  <cols>
    <col min="1" max="1" width="5.09765625" style="39" customWidth="1"/>
    <col min="2" max="2" width="21.69921875" customWidth="1"/>
    <col min="3" max="3" width="55.3984375" customWidth="1"/>
    <col min="4" max="4" width="12.69921875" style="92" customWidth="1"/>
    <col min="5" max="5" width="12.69921875" customWidth="1"/>
    <col min="6" max="6" width="13.8984375" customWidth="1"/>
    <col min="7" max="7" width="12" customWidth="1"/>
    <col min="8" max="9" width="9.3984375" customWidth="1"/>
    <col min="10" max="10" width="6.09765625" customWidth="1"/>
  </cols>
  <sheetData>
    <row r="1" spans="1:14">
      <c r="A1" s="72" t="s">
        <v>403</v>
      </c>
      <c r="B1" s="1"/>
      <c r="C1" s="1"/>
      <c r="E1" s="103" t="s">
        <v>76</v>
      </c>
      <c r="F1" s="103"/>
      <c r="G1" s="103"/>
      <c r="H1" s="103"/>
      <c r="K1" s="103" t="s">
        <v>77</v>
      </c>
      <c r="L1" s="103"/>
      <c r="M1" s="103"/>
      <c r="N1" s="103"/>
    </row>
    <row r="2" spans="1:14">
      <c r="A2" s="63"/>
      <c r="B2" s="1"/>
      <c r="C2" s="1"/>
    </row>
    <row r="3" spans="1:14">
      <c r="A3" s="63"/>
      <c r="B3" s="1" t="s">
        <v>244</v>
      </c>
      <c r="C3" s="1"/>
    </row>
    <row r="4" spans="1:14">
      <c r="D4" s="95"/>
      <c r="F4" s="81"/>
    </row>
    <row r="5" spans="1:14" s="81" customFormat="1" ht="13.95" customHeight="1">
      <c r="A5" s="112" t="s">
        <v>1</v>
      </c>
      <c r="B5" s="112" t="s">
        <v>2</v>
      </c>
      <c r="C5" s="96" t="s">
        <v>121</v>
      </c>
      <c r="D5" s="96" t="s">
        <v>122</v>
      </c>
      <c r="E5" s="96" t="s">
        <v>3</v>
      </c>
      <c r="F5" s="96" t="s">
        <v>64</v>
      </c>
      <c r="G5" s="96" t="s">
        <v>4</v>
      </c>
      <c r="H5" s="96" t="s">
        <v>286</v>
      </c>
      <c r="I5" s="96" t="s">
        <v>57</v>
      </c>
      <c r="J5" s="96" t="s">
        <v>13</v>
      </c>
      <c r="K5" s="96" t="s">
        <v>69</v>
      </c>
      <c r="L5" s="96" t="s">
        <v>70</v>
      </c>
      <c r="M5" s="96" t="s">
        <v>71</v>
      </c>
      <c r="N5" s="96" t="s">
        <v>72</v>
      </c>
    </row>
    <row r="6" spans="1:14" s="81" customFormat="1" ht="60.75" customHeight="1">
      <c r="A6" s="112"/>
      <c r="B6" s="112"/>
      <c r="C6" s="97"/>
      <c r="D6" s="97"/>
      <c r="E6" s="97"/>
      <c r="F6" s="97"/>
      <c r="G6" s="97"/>
      <c r="H6" s="97"/>
      <c r="I6" s="97"/>
      <c r="J6" s="97"/>
      <c r="K6" s="97"/>
      <c r="L6" s="97"/>
      <c r="M6" s="97"/>
      <c r="N6" s="97"/>
    </row>
    <row r="7" spans="1:14" s="81" customFormat="1">
      <c r="A7" s="82">
        <v>1</v>
      </c>
      <c r="B7" s="82">
        <v>2</v>
      </c>
      <c r="C7" s="82">
        <v>3</v>
      </c>
      <c r="D7" s="82">
        <v>4</v>
      </c>
      <c r="E7" s="82">
        <v>5</v>
      </c>
      <c r="F7" s="82">
        <v>6</v>
      </c>
      <c r="G7" s="82">
        <v>7</v>
      </c>
      <c r="H7" s="82">
        <v>8</v>
      </c>
      <c r="I7" s="82">
        <v>9</v>
      </c>
      <c r="J7" s="82">
        <v>10</v>
      </c>
      <c r="K7" s="82">
        <v>11</v>
      </c>
      <c r="L7" s="82">
        <v>12</v>
      </c>
      <c r="M7" s="82">
        <v>13</v>
      </c>
      <c r="N7" s="84">
        <v>14</v>
      </c>
    </row>
    <row r="8" spans="1:14" ht="27" customHeight="1">
      <c r="A8" s="50">
        <v>1</v>
      </c>
      <c r="B8" s="28" t="s">
        <v>146</v>
      </c>
      <c r="C8" s="29" t="s">
        <v>330</v>
      </c>
      <c r="D8" s="13"/>
      <c r="E8" s="23" t="s">
        <v>302</v>
      </c>
      <c r="F8" s="91"/>
      <c r="G8" s="23" t="s">
        <v>86</v>
      </c>
      <c r="H8" s="46">
        <v>200</v>
      </c>
      <c r="I8" s="14"/>
      <c r="J8" s="16"/>
      <c r="K8" s="20">
        <f>ROUND(I8*((J8/100)+1),2)</f>
        <v>0</v>
      </c>
      <c r="L8" s="21">
        <f>ROUND(H8*I8,2)</f>
        <v>0</v>
      </c>
      <c r="M8" s="22">
        <f>ROUND(L8*(J8/100),2)</f>
        <v>0</v>
      </c>
      <c r="N8" s="21">
        <f>ROUND(L8*((J8/100+1)),2)</f>
        <v>0</v>
      </c>
    </row>
    <row r="9" spans="1:14" ht="25.95" customHeight="1">
      <c r="A9" s="50">
        <v>2</v>
      </c>
      <c r="B9" s="28" t="s">
        <v>16</v>
      </c>
      <c r="C9" s="29" t="s">
        <v>331</v>
      </c>
      <c r="D9" s="13"/>
      <c r="E9" s="23" t="s">
        <v>302</v>
      </c>
      <c r="F9" s="13"/>
      <c r="G9" s="23" t="s">
        <v>7</v>
      </c>
      <c r="H9" s="46">
        <v>600</v>
      </c>
      <c r="I9" s="14"/>
      <c r="J9" s="16"/>
      <c r="K9" s="20">
        <f t="shared" ref="K9:K56" si="0">ROUND(I9*((J9/100)+1),2)</f>
        <v>0</v>
      </c>
      <c r="L9" s="21">
        <f t="shared" ref="L9:L56" si="1">ROUND(H9*I9,2)</f>
        <v>0</v>
      </c>
      <c r="M9" s="22">
        <f t="shared" ref="M9:M56" si="2">ROUND(L9*(J9/100),2)</f>
        <v>0</v>
      </c>
      <c r="N9" s="21">
        <f t="shared" ref="N9:N56" si="3">ROUND(L9*((J9/100+1)),2)</f>
        <v>0</v>
      </c>
    </row>
    <row r="10" spans="1:14" ht="21">
      <c r="A10" s="50">
        <v>3</v>
      </c>
      <c r="B10" s="28" t="s">
        <v>147</v>
      </c>
      <c r="C10" s="29" t="s">
        <v>332</v>
      </c>
      <c r="D10" s="13"/>
      <c r="E10" s="23" t="s">
        <v>302</v>
      </c>
      <c r="F10" s="13"/>
      <c r="G10" s="23" t="s">
        <v>7</v>
      </c>
      <c r="H10" s="46">
        <v>1200</v>
      </c>
      <c r="I10" s="14"/>
      <c r="J10" s="16"/>
      <c r="K10" s="20">
        <f t="shared" si="0"/>
        <v>0</v>
      </c>
      <c r="L10" s="21">
        <f t="shared" si="1"/>
        <v>0</v>
      </c>
      <c r="M10" s="22">
        <f t="shared" si="2"/>
        <v>0</v>
      </c>
      <c r="N10" s="21">
        <f t="shared" si="3"/>
        <v>0</v>
      </c>
    </row>
    <row r="11" spans="1:14" ht="25.2" customHeight="1">
      <c r="A11" s="50">
        <v>4</v>
      </c>
      <c r="B11" s="28" t="s">
        <v>17</v>
      </c>
      <c r="C11" s="29" t="s">
        <v>316</v>
      </c>
      <c r="D11" s="13"/>
      <c r="E11" s="23" t="s">
        <v>302</v>
      </c>
      <c r="F11" s="13"/>
      <c r="G11" s="23" t="s">
        <v>7</v>
      </c>
      <c r="H11" s="46">
        <v>100</v>
      </c>
      <c r="I11" s="14"/>
      <c r="J11" s="16"/>
      <c r="K11" s="20">
        <f t="shared" si="0"/>
        <v>0</v>
      </c>
      <c r="L11" s="21">
        <f t="shared" si="1"/>
        <v>0</v>
      </c>
      <c r="M11" s="22">
        <f t="shared" si="2"/>
        <v>0</v>
      </c>
      <c r="N11" s="21">
        <f t="shared" si="3"/>
        <v>0</v>
      </c>
    </row>
    <row r="12" spans="1:14" ht="31.2">
      <c r="A12" s="50">
        <v>5</v>
      </c>
      <c r="B12" s="28" t="s">
        <v>402</v>
      </c>
      <c r="C12" s="29" t="s">
        <v>285</v>
      </c>
      <c r="D12" s="13"/>
      <c r="E12" s="24" t="s">
        <v>312</v>
      </c>
      <c r="F12" s="13"/>
      <c r="G12" s="23" t="s">
        <v>298</v>
      </c>
      <c r="H12" s="46">
        <v>121</v>
      </c>
      <c r="I12" s="14"/>
      <c r="J12" s="16"/>
      <c r="K12" s="20">
        <f t="shared" si="0"/>
        <v>0</v>
      </c>
      <c r="L12" s="21">
        <f t="shared" si="1"/>
        <v>0</v>
      </c>
      <c r="M12" s="22">
        <f t="shared" si="2"/>
        <v>0</v>
      </c>
      <c r="N12" s="21">
        <f t="shared" si="3"/>
        <v>0</v>
      </c>
    </row>
    <row r="13" spans="1:14" ht="31.2">
      <c r="A13" s="50">
        <v>6</v>
      </c>
      <c r="B13" s="28" t="s">
        <v>148</v>
      </c>
      <c r="C13" s="29" t="s">
        <v>329</v>
      </c>
      <c r="D13" s="13"/>
      <c r="E13" s="24" t="s">
        <v>313</v>
      </c>
      <c r="F13" s="13"/>
      <c r="G13" s="23" t="s">
        <v>298</v>
      </c>
      <c r="H13" s="46">
        <v>60</v>
      </c>
      <c r="I13" s="14"/>
      <c r="J13" s="16"/>
      <c r="K13" s="20">
        <f t="shared" si="0"/>
        <v>0</v>
      </c>
      <c r="L13" s="21">
        <f t="shared" si="1"/>
        <v>0</v>
      </c>
      <c r="M13" s="22">
        <f t="shared" si="2"/>
        <v>0</v>
      </c>
      <c r="N13" s="21">
        <f t="shared" si="3"/>
        <v>0</v>
      </c>
    </row>
    <row r="14" spans="1:14" ht="21">
      <c r="A14" s="50">
        <v>7</v>
      </c>
      <c r="B14" s="28" t="s">
        <v>18</v>
      </c>
      <c r="C14" s="29" t="s">
        <v>316</v>
      </c>
      <c r="D14" s="13"/>
      <c r="E14" s="23" t="s">
        <v>302</v>
      </c>
      <c r="F14" s="13"/>
      <c r="G14" s="23" t="s">
        <v>7</v>
      </c>
      <c r="H14" s="46">
        <v>20</v>
      </c>
      <c r="I14" s="14"/>
      <c r="J14" s="16"/>
      <c r="K14" s="20">
        <f t="shared" si="0"/>
        <v>0</v>
      </c>
      <c r="L14" s="21">
        <f t="shared" si="1"/>
        <v>0</v>
      </c>
      <c r="M14" s="22">
        <f t="shared" si="2"/>
        <v>0</v>
      </c>
      <c r="N14" s="21">
        <f t="shared" si="3"/>
        <v>0</v>
      </c>
    </row>
    <row r="15" spans="1:14" ht="21">
      <c r="A15" s="50">
        <v>8</v>
      </c>
      <c r="B15" s="28" t="s">
        <v>19</v>
      </c>
      <c r="C15" s="29" t="s">
        <v>181</v>
      </c>
      <c r="D15" s="13"/>
      <c r="E15" s="23" t="s">
        <v>302</v>
      </c>
      <c r="F15" s="13"/>
      <c r="G15" s="23" t="s">
        <v>7</v>
      </c>
      <c r="H15" s="46">
        <v>88</v>
      </c>
      <c r="I15" s="14"/>
      <c r="J15" s="16"/>
      <c r="K15" s="20">
        <f t="shared" si="0"/>
        <v>0</v>
      </c>
      <c r="L15" s="21">
        <f t="shared" si="1"/>
        <v>0</v>
      </c>
      <c r="M15" s="22">
        <f t="shared" si="2"/>
        <v>0</v>
      </c>
      <c r="N15" s="21">
        <f t="shared" si="3"/>
        <v>0</v>
      </c>
    </row>
    <row r="16" spans="1:14" ht="21">
      <c r="A16" s="50">
        <v>9</v>
      </c>
      <c r="B16" s="28" t="s">
        <v>149</v>
      </c>
      <c r="C16" s="29" t="s">
        <v>333</v>
      </c>
      <c r="D16" s="13"/>
      <c r="E16" s="23" t="s">
        <v>6</v>
      </c>
      <c r="F16" s="13"/>
      <c r="G16" s="23" t="s">
        <v>6</v>
      </c>
      <c r="H16" s="46">
        <v>1300</v>
      </c>
      <c r="I16" s="14"/>
      <c r="J16" s="16"/>
      <c r="K16" s="20">
        <f t="shared" si="0"/>
        <v>0</v>
      </c>
      <c r="L16" s="21">
        <f t="shared" si="1"/>
        <v>0</v>
      </c>
      <c r="M16" s="22">
        <f t="shared" si="2"/>
        <v>0</v>
      </c>
      <c r="N16" s="21">
        <f t="shared" si="3"/>
        <v>0</v>
      </c>
    </row>
    <row r="17" spans="1:14" ht="41.4" customHeight="1">
      <c r="A17" s="50">
        <v>10</v>
      </c>
      <c r="B17" s="28" t="s">
        <v>150</v>
      </c>
      <c r="C17" s="29" t="s">
        <v>334</v>
      </c>
      <c r="D17" s="13"/>
      <c r="E17" s="23" t="s">
        <v>302</v>
      </c>
      <c r="F17" s="13"/>
      <c r="G17" s="23" t="s">
        <v>7</v>
      </c>
      <c r="H17" s="46">
        <v>800</v>
      </c>
      <c r="I17" s="14"/>
      <c r="J17" s="16"/>
      <c r="K17" s="20">
        <f t="shared" si="0"/>
        <v>0</v>
      </c>
      <c r="L17" s="21">
        <f t="shared" si="1"/>
        <v>0</v>
      </c>
      <c r="M17" s="22">
        <f t="shared" si="2"/>
        <v>0</v>
      </c>
      <c r="N17" s="21">
        <f t="shared" si="3"/>
        <v>0</v>
      </c>
    </row>
    <row r="18" spans="1:14" ht="34.950000000000003" customHeight="1">
      <c r="A18" s="50">
        <v>11</v>
      </c>
      <c r="B18" s="28" t="s">
        <v>151</v>
      </c>
      <c r="C18" s="29" t="s">
        <v>328</v>
      </c>
      <c r="D18" s="13"/>
      <c r="E18" s="23" t="s">
        <v>302</v>
      </c>
      <c r="F18" s="91"/>
      <c r="G18" s="23" t="s">
        <v>7</v>
      </c>
      <c r="H18" s="46">
        <v>1000</v>
      </c>
      <c r="I18" s="14"/>
      <c r="J18" s="16"/>
      <c r="K18" s="20">
        <f t="shared" si="0"/>
        <v>0</v>
      </c>
      <c r="L18" s="21">
        <f t="shared" si="1"/>
        <v>0</v>
      </c>
      <c r="M18" s="22">
        <f t="shared" si="2"/>
        <v>0</v>
      </c>
      <c r="N18" s="21">
        <f t="shared" si="3"/>
        <v>0</v>
      </c>
    </row>
    <row r="19" spans="1:14" ht="33.6" customHeight="1">
      <c r="A19" s="50">
        <v>12</v>
      </c>
      <c r="B19" s="28" t="s">
        <v>20</v>
      </c>
      <c r="C19" s="93" t="s">
        <v>309</v>
      </c>
      <c r="D19" s="13"/>
      <c r="E19" s="23" t="s">
        <v>303</v>
      </c>
      <c r="F19" s="91"/>
      <c r="G19" s="23" t="s">
        <v>300</v>
      </c>
      <c r="H19" s="46">
        <v>50</v>
      </c>
      <c r="I19" s="14"/>
      <c r="J19" s="16"/>
      <c r="K19" s="20">
        <f t="shared" si="0"/>
        <v>0</v>
      </c>
      <c r="L19" s="21">
        <f t="shared" si="1"/>
        <v>0</v>
      </c>
      <c r="M19" s="22">
        <f t="shared" si="2"/>
        <v>0</v>
      </c>
      <c r="N19" s="21">
        <f t="shared" si="3"/>
        <v>0</v>
      </c>
    </row>
    <row r="20" spans="1:14" ht="21">
      <c r="A20" s="50">
        <v>13</v>
      </c>
      <c r="B20" s="28" t="s">
        <v>152</v>
      </c>
      <c r="C20" s="93" t="s">
        <v>335</v>
      </c>
      <c r="D20" s="13"/>
      <c r="E20" s="23" t="s">
        <v>303</v>
      </c>
      <c r="F20" s="91"/>
      <c r="G20" s="23" t="s">
        <v>299</v>
      </c>
      <c r="H20" s="46">
        <v>140</v>
      </c>
      <c r="I20" s="14"/>
      <c r="J20" s="16"/>
      <c r="K20" s="20">
        <f t="shared" si="0"/>
        <v>0</v>
      </c>
      <c r="L20" s="21">
        <f t="shared" si="1"/>
        <v>0</v>
      </c>
      <c r="M20" s="22">
        <f t="shared" si="2"/>
        <v>0</v>
      </c>
      <c r="N20" s="21">
        <f t="shared" si="3"/>
        <v>0</v>
      </c>
    </row>
    <row r="21" spans="1:14" ht="24.6" customHeight="1">
      <c r="A21" s="50">
        <v>14</v>
      </c>
      <c r="B21" s="28" t="s">
        <v>21</v>
      </c>
      <c r="C21" s="93" t="s">
        <v>310</v>
      </c>
      <c r="D21" s="13"/>
      <c r="E21" s="23" t="s">
        <v>303</v>
      </c>
      <c r="F21" s="91"/>
      <c r="G21" s="23" t="s">
        <v>7</v>
      </c>
      <c r="H21" s="46">
        <v>700</v>
      </c>
      <c r="I21" s="14"/>
      <c r="J21" s="16"/>
      <c r="K21" s="20">
        <f t="shared" si="0"/>
        <v>0</v>
      </c>
      <c r="L21" s="21">
        <f t="shared" si="1"/>
        <v>0</v>
      </c>
      <c r="M21" s="22">
        <f t="shared" si="2"/>
        <v>0</v>
      </c>
      <c r="N21" s="21">
        <f t="shared" si="3"/>
        <v>0</v>
      </c>
    </row>
    <row r="22" spans="1:14" ht="24" customHeight="1">
      <c r="A22" s="50">
        <v>15</v>
      </c>
      <c r="B22" s="28" t="s">
        <v>22</v>
      </c>
      <c r="C22" s="93" t="s">
        <v>311</v>
      </c>
      <c r="D22" s="13"/>
      <c r="E22" s="23" t="s">
        <v>303</v>
      </c>
      <c r="F22" s="91"/>
      <c r="G22" s="23" t="s">
        <v>7</v>
      </c>
      <c r="H22" s="46">
        <v>60</v>
      </c>
      <c r="I22" s="14"/>
      <c r="J22" s="16"/>
      <c r="K22" s="20">
        <f t="shared" si="0"/>
        <v>0</v>
      </c>
      <c r="L22" s="21">
        <f t="shared" si="1"/>
        <v>0</v>
      </c>
      <c r="M22" s="22">
        <f t="shared" si="2"/>
        <v>0</v>
      </c>
      <c r="N22" s="21">
        <f t="shared" si="3"/>
        <v>0</v>
      </c>
    </row>
    <row r="23" spans="1:14" ht="66.599999999999994" customHeight="1">
      <c r="A23" s="50">
        <v>16</v>
      </c>
      <c r="B23" s="28" t="s">
        <v>153</v>
      </c>
      <c r="C23" s="29" t="s">
        <v>339</v>
      </c>
      <c r="D23" s="13"/>
      <c r="E23" s="24" t="s">
        <v>304</v>
      </c>
      <c r="F23" s="13"/>
      <c r="G23" s="23" t="s">
        <v>301</v>
      </c>
      <c r="H23" s="46">
        <v>52</v>
      </c>
      <c r="I23" s="14"/>
      <c r="J23" s="16"/>
      <c r="K23" s="20">
        <f t="shared" si="0"/>
        <v>0</v>
      </c>
      <c r="L23" s="21">
        <f t="shared" si="1"/>
        <v>0</v>
      </c>
      <c r="M23" s="22">
        <f t="shared" si="2"/>
        <v>0</v>
      </c>
      <c r="N23" s="21">
        <f t="shared" si="3"/>
        <v>0</v>
      </c>
    </row>
    <row r="24" spans="1:14" ht="21">
      <c r="A24" s="50">
        <v>17</v>
      </c>
      <c r="B24" s="28" t="s">
        <v>154</v>
      </c>
      <c r="C24" s="29" t="s">
        <v>327</v>
      </c>
      <c r="D24" s="13"/>
      <c r="E24" s="23" t="s">
        <v>303</v>
      </c>
      <c r="F24" s="13"/>
      <c r="G24" s="23" t="s">
        <v>7</v>
      </c>
      <c r="H24" s="46">
        <v>300</v>
      </c>
      <c r="I24" s="14"/>
      <c r="J24" s="16"/>
      <c r="K24" s="20">
        <f t="shared" si="0"/>
        <v>0</v>
      </c>
      <c r="L24" s="21">
        <f t="shared" si="1"/>
        <v>0</v>
      </c>
      <c r="M24" s="22">
        <f t="shared" si="2"/>
        <v>0</v>
      </c>
      <c r="N24" s="21">
        <f t="shared" si="3"/>
        <v>0</v>
      </c>
    </row>
    <row r="25" spans="1:14" ht="21">
      <c r="A25" s="50">
        <v>18</v>
      </c>
      <c r="B25" s="28" t="s">
        <v>23</v>
      </c>
      <c r="C25" s="29" t="s">
        <v>179</v>
      </c>
      <c r="D25" s="13"/>
      <c r="E25" s="23" t="s">
        <v>302</v>
      </c>
      <c r="F25" s="13"/>
      <c r="G25" s="23" t="s">
        <v>7</v>
      </c>
      <c r="H25" s="46">
        <v>1000</v>
      </c>
      <c r="I25" s="14"/>
      <c r="J25" s="16"/>
      <c r="K25" s="20">
        <f t="shared" si="0"/>
        <v>0</v>
      </c>
      <c r="L25" s="21">
        <f t="shared" si="1"/>
        <v>0</v>
      </c>
      <c r="M25" s="22">
        <f t="shared" si="2"/>
        <v>0</v>
      </c>
      <c r="N25" s="21">
        <f t="shared" si="3"/>
        <v>0</v>
      </c>
    </row>
    <row r="26" spans="1:14" ht="31.2">
      <c r="A26" s="50">
        <v>19</v>
      </c>
      <c r="B26" s="28" t="s">
        <v>155</v>
      </c>
      <c r="C26" s="29" t="s">
        <v>326</v>
      </c>
      <c r="D26" s="13"/>
      <c r="E26" s="23"/>
      <c r="F26" s="13"/>
      <c r="G26" s="23" t="s">
        <v>289</v>
      </c>
      <c r="H26" s="46">
        <v>1100</v>
      </c>
      <c r="I26" s="14"/>
      <c r="J26" s="16"/>
      <c r="K26" s="20">
        <f t="shared" si="0"/>
        <v>0</v>
      </c>
      <c r="L26" s="21">
        <f t="shared" si="1"/>
        <v>0</v>
      </c>
      <c r="M26" s="22">
        <f t="shared" si="2"/>
        <v>0</v>
      </c>
      <c r="N26" s="21">
        <f t="shared" si="3"/>
        <v>0</v>
      </c>
    </row>
    <row r="27" spans="1:14" ht="31.2">
      <c r="A27" s="50">
        <v>20</v>
      </c>
      <c r="B27" s="28" t="s">
        <v>156</v>
      </c>
      <c r="C27" s="29" t="s">
        <v>325</v>
      </c>
      <c r="D27" s="13"/>
      <c r="E27" s="23"/>
      <c r="F27" s="13"/>
      <c r="G27" s="23" t="s">
        <v>289</v>
      </c>
      <c r="H27" s="46">
        <v>110</v>
      </c>
      <c r="I27" s="14"/>
      <c r="J27" s="16"/>
      <c r="K27" s="20">
        <f t="shared" si="0"/>
        <v>0</v>
      </c>
      <c r="L27" s="21">
        <f t="shared" si="1"/>
        <v>0</v>
      </c>
      <c r="M27" s="22">
        <f t="shared" si="2"/>
        <v>0</v>
      </c>
      <c r="N27" s="21">
        <f t="shared" si="3"/>
        <v>0</v>
      </c>
    </row>
    <row r="28" spans="1:14" ht="21">
      <c r="A28" s="50">
        <v>21</v>
      </c>
      <c r="B28" s="28" t="s">
        <v>24</v>
      </c>
      <c r="C28" s="29" t="s">
        <v>179</v>
      </c>
      <c r="D28" s="13"/>
      <c r="E28" s="23" t="s">
        <v>302</v>
      </c>
      <c r="F28" s="13"/>
      <c r="G28" s="23" t="s">
        <v>7</v>
      </c>
      <c r="H28" s="46">
        <v>715</v>
      </c>
      <c r="I28" s="14"/>
      <c r="J28" s="16"/>
      <c r="K28" s="20">
        <f t="shared" si="0"/>
        <v>0</v>
      </c>
      <c r="L28" s="21">
        <f t="shared" si="1"/>
        <v>0</v>
      </c>
      <c r="M28" s="22">
        <f t="shared" si="2"/>
        <v>0</v>
      </c>
      <c r="N28" s="21">
        <f t="shared" si="3"/>
        <v>0</v>
      </c>
    </row>
    <row r="29" spans="1:14" ht="76.95" customHeight="1">
      <c r="A29" s="50">
        <v>22</v>
      </c>
      <c r="B29" s="28" t="s">
        <v>290</v>
      </c>
      <c r="C29" s="29" t="s">
        <v>336</v>
      </c>
      <c r="D29" s="13"/>
      <c r="E29" s="23"/>
      <c r="F29" s="13"/>
      <c r="G29" s="23" t="s">
        <v>298</v>
      </c>
      <c r="H29" s="46">
        <v>88</v>
      </c>
      <c r="I29" s="14"/>
      <c r="J29" s="16"/>
      <c r="K29" s="20">
        <f t="shared" si="0"/>
        <v>0</v>
      </c>
      <c r="L29" s="21">
        <f t="shared" si="1"/>
        <v>0</v>
      </c>
      <c r="M29" s="22">
        <f t="shared" si="2"/>
        <v>0</v>
      </c>
      <c r="N29" s="21">
        <f t="shared" si="3"/>
        <v>0</v>
      </c>
    </row>
    <row r="30" spans="1:14" ht="21">
      <c r="A30" s="50">
        <v>23</v>
      </c>
      <c r="B30" s="28" t="s">
        <v>157</v>
      </c>
      <c r="C30" s="29" t="s">
        <v>179</v>
      </c>
      <c r="D30" s="13"/>
      <c r="E30" s="23" t="s">
        <v>302</v>
      </c>
      <c r="F30" s="13"/>
      <c r="G30" s="23" t="s">
        <v>7</v>
      </c>
      <c r="H30" s="46">
        <v>150</v>
      </c>
      <c r="I30" s="14"/>
      <c r="J30" s="16"/>
      <c r="K30" s="20">
        <f t="shared" si="0"/>
        <v>0</v>
      </c>
      <c r="L30" s="21">
        <f t="shared" si="1"/>
        <v>0</v>
      </c>
      <c r="M30" s="22">
        <f t="shared" si="2"/>
        <v>0</v>
      </c>
      <c r="N30" s="21">
        <f t="shared" si="3"/>
        <v>0</v>
      </c>
    </row>
    <row r="31" spans="1:14" ht="21">
      <c r="A31" s="50">
        <v>24</v>
      </c>
      <c r="B31" s="28" t="s">
        <v>158</v>
      </c>
      <c r="C31" s="29" t="s">
        <v>181</v>
      </c>
      <c r="D31" s="13"/>
      <c r="E31" s="23" t="s">
        <v>302</v>
      </c>
      <c r="F31" s="13"/>
      <c r="G31" s="23" t="s">
        <v>7</v>
      </c>
      <c r="H31" s="46">
        <v>180</v>
      </c>
      <c r="I31" s="14"/>
      <c r="J31" s="16"/>
      <c r="K31" s="20">
        <f t="shared" si="0"/>
        <v>0</v>
      </c>
      <c r="L31" s="21">
        <f t="shared" si="1"/>
        <v>0</v>
      </c>
      <c r="M31" s="22">
        <f t="shared" si="2"/>
        <v>0</v>
      </c>
      <c r="N31" s="21">
        <f t="shared" si="3"/>
        <v>0</v>
      </c>
    </row>
    <row r="32" spans="1:14" ht="21">
      <c r="A32" s="50">
        <v>25</v>
      </c>
      <c r="B32" s="28" t="s">
        <v>159</v>
      </c>
      <c r="C32" s="29" t="s">
        <v>181</v>
      </c>
      <c r="D32" s="13"/>
      <c r="E32" s="23" t="s">
        <v>302</v>
      </c>
      <c r="F32" s="13"/>
      <c r="G32" s="23" t="s">
        <v>7</v>
      </c>
      <c r="H32" s="46">
        <v>100</v>
      </c>
      <c r="I32" s="14"/>
      <c r="J32" s="16"/>
      <c r="K32" s="20">
        <f t="shared" si="0"/>
        <v>0</v>
      </c>
      <c r="L32" s="21">
        <f t="shared" si="1"/>
        <v>0</v>
      </c>
      <c r="M32" s="22">
        <f t="shared" si="2"/>
        <v>0</v>
      </c>
      <c r="N32" s="21">
        <f t="shared" si="3"/>
        <v>0</v>
      </c>
    </row>
    <row r="33" spans="1:14" ht="21">
      <c r="A33" s="71">
        <v>26</v>
      </c>
      <c r="B33" s="28" t="s">
        <v>25</v>
      </c>
      <c r="C33" s="29" t="s">
        <v>180</v>
      </c>
      <c r="D33" s="13"/>
      <c r="E33" s="23" t="s">
        <v>302</v>
      </c>
      <c r="F33" s="13"/>
      <c r="G33" s="23" t="s">
        <v>7</v>
      </c>
      <c r="H33" s="46">
        <v>500</v>
      </c>
      <c r="I33" s="14"/>
      <c r="J33" s="16"/>
      <c r="K33" s="20">
        <f t="shared" si="0"/>
        <v>0</v>
      </c>
      <c r="L33" s="21">
        <f t="shared" si="1"/>
        <v>0</v>
      </c>
      <c r="M33" s="22">
        <f t="shared" si="2"/>
        <v>0</v>
      </c>
      <c r="N33" s="21">
        <f t="shared" si="3"/>
        <v>0</v>
      </c>
    </row>
    <row r="34" spans="1:14" ht="87.75" customHeight="1">
      <c r="A34" s="50">
        <v>27</v>
      </c>
      <c r="B34" s="28" t="s">
        <v>160</v>
      </c>
      <c r="C34" s="29" t="s">
        <v>324</v>
      </c>
      <c r="D34" s="13"/>
      <c r="E34" s="24" t="s">
        <v>305</v>
      </c>
      <c r="F34" s="13"/>
      <c r="G34" s="23" t="s">
        <v>301</v>
      </c>
      <c r="H34" s="46">
        <v>44</v>
      </c>
      <c r="I34" s="14"/>
      <c r="J34" s="16"/>
      <c r="K34" s="20">
        <f t="shared" si="0"/>
        <v>0</v>
      </c>
      <c r="L34" s="21">
        <f t="shared" si="1"/>
        <v>0</v>
      </c>
      <c r="M34" s="22">
        <f t="shared" si="2"/>
        <v>0</v>
      </c>
      <c r="N34" s="21">
        <f t="shared" si="3"/>
        <v>0</v>
      </c>
    </row>
    <row r="35" spans="1:14" ht="21">
      <c r="A35" s="50">
        <v>28</v>
      </c>
      <c r="B35" s="28" t="s">
        <v>161</v>
      </c>
      <c r="C35" s="29" t="s">
        <v>179</v>
      </c>
      <c r="D35" s="13"/>
      <c r="E35" s="23" t="s">
        <v>302</v>
      </c>
      <c r="F35" s="19"/>
      <c r="G35" s="23" t="s">
        <v>7</v>
      </c>
      <c r="H35" s="46">
        <v>400</v>
      </c>
      <c r="I35" s="14"/>
      <c r="J35" s="16"/>
      <c r="K35" s="20">
        <f t="shared" si="0"/>
        <v>0</v>
      </c>
      <c r="L35" s="21">
        <f t="shared" si="1"/>
        <v>0</v>
      </c>
      <c r="M35" s="22">
        <f t="shared" si="2"/>
        <v>0</v>
      </c>
      <c r="N35" s="21">
        <f t="shared" si="3"/>
        <v>0</v>
      </c>
    </row>
    <row r="36" spans="1:14" ht="26.4" customHeight="1">
      <c r="A36" s="50">
        <v>29</v>
      </c>
      <c r="B36" s="28" t="s">
        <v>162</v>
      </c>
      <c r="C36" s="29" t="s">
        <v>319</v>
      </c>
      <c r="D36" s="13"/>
      <c r="E36" s="23" t="s">
        <v>302</v>
      </c>
      <c r="F36" s="13"/>
      <c r="G36" s="23" t="s">
        <v>7</v>
      </c>
      <c r="H36" s="46">
        <v>20</v>
      </c>
      <c r="I36" s="14"/>
      <c r="J36" s="16"/>
      <c r="K36" s="20">
        <f t="shared" si="0"/>
        <v>0</v>
      </c>
      <c r="L36" s="21">
        <f t="shared" si="1"/>
        <v>0</v>
      </c>
      <c r="M36" s="22">
        <f t="shared" si="2"/>
        <v>0</v>
      </c>
      <c r="N36" s="21">
        <f t="shared" si="3"/>
        <v>0</v>
      </c>
    </row>
    <row r="37" spans="1:14" ht="21">
      <c r="A37" s="50">
        <v>30</v>
      </c>
      <c r="B37" s="28" t="s">
        <v>163</v>
      </c>
      <c r="C37" s="29" t="s">
        <v>337</v>
      </c>
      <c r="D37" s="13"/>
      <c r="E37" s="23" t="s">
        <v>302</v>
      </c>
      <c r="F37" s="13"/>
      <c r="G37" s="23" t="s">
        <v>7</v>
      </c>
      <c r="H37" s="46">
        <v>20</v>
      </c>
      <c r="I37" s="14"/>
      <c r="J37" s="16"/>
      <c r="K37" s="20">
        <f t="shared" si="0"/>
        <v>0</v>
      </c>
      <c r="L37" s="21">
        <f t="shared" si="1"/>
        <v>0</v>
      </c>
      <c r="M37" s="22">
        <f t="shared" si="2"/>
        <v>0</v>
      </c>
      <c r="N37" s="21">
        <f t="shared" si="3"/>
        <v>0</v>
      </c>
    </row>
    <row r="38" spans="1:14" ht="21">
      <c r="A38" s="50">
        <v>31</v>
      </c>
      <c r="B38" s="28" t="s">
        <v>164</v>
      </c>
      <c r="C38" s="29" t="s">
        <v>319</v>
      </c>
      <c r="D38" s="13"/>
      <c r="E38" s="23" t="s">
        <v>302</v>
      </c>
      <c r="F38" s="13"/>
      <c r="G38" s="23" t="s">
        <v>7</v>
      </c>
      <c r="H38" s="46">
        <v>100</v>
      </c>
      <c r="I38" s="14"/>
      <c r="J38" s="16"/>
      <c r="K38" s="20">
        <f t="shared" si="0"/>
        <v>0</v>
      </c>
      <c r="L38" s="21">
        <f t="shared" si="1"/>
        <v>0</v>
      </c>
      <c r="M38" s="22">
        <f t="shared" si="2"/>
        <v>0</v>
      </c>
      <c r="N38" s="21">
        <f t="shared" si="3"/>
        <v>0</v>
      </c>
    </row>
    <row r="39" spans="1:14" ht="63.75" customHeight="1">
      <c r="A39" s="50">
        <v>32</v>
      </c>
      <c r="B39" s="28" t="s">
        <v>291</v>
      </c>
      <c r="C39" s="29" t="s">
        <v>338</v>
      </c>
      <c r="D39" s="13"/>
      <c r="E39" s="23"/>
      <c r="F39" s="13"/>
      <c r="G39" s="23" t="s">
        <v>298</v>
      </c>
      <c r="H39" s="46">
        <v>40</v>
      </c>
      <c r="I39" s="14"/>
      <c r="J39" s="16"/>
      <c r="K39" s="20">
        <f t="shared" si="0"/>
        <v>0</v>
      </c>
      <c r="L39" s="21">
        <f t="shared" si="1"/>
        <v>0</v>
      </c>
      <c r="M39" s="22">
        <f t="shared" si="2"/>
        <v>0</v>
      </c>
      <c r="N39" s="21">
        <f t="shared" si="3"/>
        <v>0</v>
      </c>
    </row>
    <row r="40" spans="1:14" ht="21">
      <c r="A40" s="50">
        <v>33</v>
      </c>
      <c r="B40" s="28" t="s">
        <v>165</v>
      </c>
      <c r="C40" s="29" t="s">
        <v>315</v>
      </c>
      <c r="D40" s="13"/>
      <c r="E40" s="23"/>
      <c r="F40" s="13"/>
      <c r="G40" s="23" t="s">
        <v>289</v>
      </c>
      <c r="H40" s="46">
        <v>1100</v>
      </c>
      <c r="I40" s="14"/>
      <c r="J40" s="16"/>
      <c r="K40" s="20">
        <f t="shared" si="0"/>
        <v>0</v>
      </c>
      <c r="L40" s="21">
        <f t="shared" si="1"/>
        <v>0</v>
      </c>
      <c r="M40" s="22">
        <f t="shared" si="2"/>
        <v>0</v>
      </c>
      <c r="N40" s="21">
        <f t="shared" si="3"/>
        <v>0</v>
      </c>
    </row>
    <row r="41" spans="1:14" ht="21">
      <c r="A41" s="50">
        <v>34</v>
      </c>
      <c r="B41" s="28" t="s">
        <v>26</v>
      </c>
      <c r="C41" s="29" t="s">
        <v>316</v>
      </c>
      <c r="D41" s="13"/>
      <c r="E41" s="23" t="s">
        <v>302</v>
      </c>
      <c r="F41" s="13"/>
      <c r="G41" s="23" t="s">
        <v>7</v>
      </c>
      <c r="H41" s="46">
        <v>770</v>
      </c>
      <c r="I41" s="14"/>
      <c r="J41" s="16"/>
      <c r="K41" s="20">
        <f t="shared" si="0"/>
        <v>0</v>
      </c>
      <c r="L41" s="21">
        <f t="shared" si="1"/>
        <v>0</v>
      </c>
      <c r="M41" s="22">
        <f t="shared" si="2"/>
        <v>0</v>
      </c>
      <c r="N41" s="21">
        <f t="shared" si="3"/>
        <v>0</v>
      </c>
    </row>
    <row r="42" spans="1:14" ht="21">
      <c r="A42" s="50">
        <v>35</v>
      </c>
      <c r="B42" s="28" t="s">
        <v>166</v>
      </c>
      <c r="C42" s="29" t="s">
        <v>314</v>
      </c>
      <c r="D42" s="13"/>
      <c r="E42" s="23" t="s">
        <v>302</v>
      </c>
      <c r="F42" s="13"/>
      <c r="G42" s="23" t="s">
        <v>7</v>
      </c>
      <c r="H42" s="46">
        <v>25</v>
      </c>
      <c r="I42" s="14"/>
      <c r="J42" s="16"/>
      <c r="K42" s="20">
        <f t="shared" si="0"/>
        <v>0</v>
      </c>
      <c r="L42" s="21">
        <f t="shared" si="1"/>
        <v>0</v>
      </c>
      <c r="M42" s="22">
        <f t="shared" si="2"/>
        <v>0</v>
      </c>
      <c r="N42" s="21">
        <f t="shared" si="3"/>
        <v>0</v>
      </c>
    </row>
    <row r="43" spans="1:14" ht="21">
      <c r="A43" s="50">
        <v>36</v>
      </c>
      <c r="B43" s="28" t="s">
        <v>167</v>
      </c>
      <c r="C43" s="29" t="s">
        <v>317</v>
      </c>
      <c r="D43" s="13"/>
      <c r="E43" s="23" t="s">
        <v>302</v>
      </c>
      <c r="F43" s="13"/>
      <c r="G43" s="23" t="s">
        <v>7</v>
      </c>
      <c r="H43" s="46">
        <v>200</v>
      </c>
      <c r="I43" s="14"/>
      <c r="J43" s="16"/>
      <c r="K43" s="20">
        <f t="shared" si="0"/>
        <v>0</v>
      </c>
      <c r="L43" s="21">
        <f t="shared" si="1"/>
        <v>0</v>
      </c>
      <c r="M43" s="22">
        <f t="shared" si="2"/>
        <v>0</v>
      </c>
      <c r="N43" s="21">
        <f t="shared" si="3"/>
        <v>0</v>
      </c>
    </row>
    <row r="44" spans="1:14" ht="34.950000000000003" customHeight="1">
      <c r="A44" s="50">
        <v>37</v>
      </c>
      <c r="B44" s="28" t="s">
        <v>27</v>
      </c>
      <c r="C44" s="29" t="s">
        <v>323</v>
      </c>
      <c r="D44" s="13"/>
      <c r="E44" s="23"/>
      <c r="F44" s="13"/>
      <c r="G44" s="23" t="s">
        <v>86</v>
      </c>
      <c r="H44" s="46">
        <v>1210</v>
      </c>
      <c r="I44" s="14"/>
      <c r="J44" s="16"/>
      <c r="K44" s="20">
        <f t="shared" si="0"/>
        <v>0</v>
      </c>
      <c r="L44" s="21">
        <f t="shared" si="1"/>
        <v>0</v>
      </c>
      <c r="M44" s="22">
        <f t="shared" si="2"/>
        <v>0</v>
      </c>
      <c r="N44" s="21">
        <f t="shared" si="3"/>
        <v>0</v>
      </c>
    </row>
    <row r="45" spans="1:14" ht="21">
      <c r="A45" s="50">
        <v>38</v>
      </c>
      <c r="B45" s="28" t="s">
        <v>168</v>
      </c>
      <c r="C45" s="29" t="s">
        <v>316</v>
      </c>
      <c r="D45" s="13"/>
      <c r="E45" s="23" t="s">
        <v>302</v>
      </c>
      <c r="F45" s="13"/>
      <c r="G45" s="23" t="s">
        <v>7</v>
      </c>
      <c r="H45" s="46">
        <v>200</v>
      </c>
      <c r="I45" s="14"/>
      <c r="J45" s="16"/>
      <c r="K45" s="20">
        <f t="shared" si="0"/>
        <v>0</v>
      </c>
      <c r="L45" s="21">
        <f t="shared" si="1"/>
        <v>0</v>
      </c>
      <c r="M45" s="22">
        <f t="shared" si="2"/>
        <v>0</v>
      </c>
      <c r="N45" s="21">
        <f t="shared" si="3"/>
        <v>0</v>
      </c>
    </row>
    <row r="46" spans="1:14" ht="21">
      <c r="A46" s="50">
        <v>39</v>
      </c>
      <c r="B46" s="28" t="s">
        <v>169</v>
      </c>
      <c r="C46" s="29" t="s">
        <v>316</v>
      </c>
      <c r="D46" s="13"/>
      <c r="E46" s="24" t="s">
        <v>283</v>
      </c>
      <c r="F46" s="13"/>
      <c r="G46" s="23" t="s">
        <v>289</v>
      </c>
      <c r="H46" s="46">
        <v>880</v>
      </c>
      <c r="I46" s="14"/>
      <c r="J46" s="16"/>
      <c r="K46" s="20">
        <f t="shared" si="0"/>
        <v>0</v>
      </c>
      <c r="L46" s="21">
        <f t="shared" si="1"/>
        <v>0</v>
      </c>
      <c r="M46" s="22">
        <f t="shared" si="2"/>
        <v>0</v>
      </c>
      <c r="N46" s="21">
        <f t="shared" si="3"/>
        <v>0</v>
      </c>
    </row>
    <row r="47" spans="1:14" ht="23.4" customHeight="1">
      <c r="A47" s="50">
        <v>40</v>
      </c>
      <c r="B47" s="28" t="s">
        <v>170</v>
      </c>
      <c r="C47" s="29" t="s">
        <v>318</v>
      </c>
      <c r="D47" s="13"/>
      <c r="E47" s="23" t="s">
        <v>299</v>
      </c>
      <c r="F47" s="91"/>
      <c r="G47" s="23" t="s">
        <v>299</v>
      </c>
      <c r="H47" s="46">
        <v>440</v>
      </c>
      <c r="I47" s="14"/>
      <c r="J47" s="16"/>
      <c r="K47" s="20">
        <f t="shared" si="0"/>
        <v>0</v>
      </c>
      <c r="L47" s="21">
        <f t="shared" si="1"/>
        <v>0</v>
      </c>
      <c r="M47" s="22">
        <f t="shared" si="2"/>
        <v>0</v>
      </c>
      <c r="N47" s="21">
        <f t="shared" si="3"/>
        <v>0</v>
      </c>
    </row>
    <row r="48" spans="1:14" ht="25.95" customHeight="1">
      <c r="A48" s="50">
        <v>41</v>
      </c>
      <c r="B48" s="28" t="s">
        <v>171</v>
      </c>
      <c r="C48" s="29" t="s">
        <v>318</v>
      </c>
      <c r="D48" s="13"/>
      <c r="E48" s="23" t="s">
        <v>299</v>
      </c>
      <c r="F48" s="91"/>
      <c r="G48" s="23" t="s">
        <v>299</v>
      </c>
      <c r="H48" s="46">
        <v>176</v>
      </c>
      <c r="I48" s="14"/>
      <c r="J48" s="16"/>
      <c r="K48" s="20">
        <f t="shared" si="0"/>
        <v>0</v>
      </c>
      <c r="L48" s="21">
        <f t="shared" si="1"/>
        <v>0</v>
      </c>
      <c r="M48" s="22">
        <f t="shared" si="2"/>
        <v>0</v>
      </c>
      <c r="N48" s="21">
        <f t="shared" si="3"/>
        <v>0</v>
      </c>
    </row>
    <row r="49" spans="1:14" ht="33.6" customHeight="1">
      <c r="A49" s="50">
        <v>43</v>
      </c>
      <c r="B49" s="28" t="s">
        <v>401</v>
      </c>
      <c r="C49" s="29" t="s">
        <v>322</v>
      </c>
      <c r="D49" s="13"/>
      <c r="E49" s="24" t="s">
        <v>306</v>
      </c>
      <c r="F49" s="91"/>
      <c r="G49" s="23" t="s">
        <v>298</v>
      </c>
      <c r="H49" s="46">
        <v>66</v>
      </c>
      <c r="I49" s="14"/>
      <c r="J49" s="16"/>
      <c r="K49" s="20">
        <f t="shared" si="0"/>
        <v>0</v>
      </c>
      <c r="L49" s="21">
        <f t="shared" si="1"/>
        <v>0</v>
      </c>
      <c r="M49" s="22">
        <f t="shared" si="2"/>
        <v>0</v>
      </c>
      <c r="N49" s="21">
        <f t="shared" si="3"/>
        <v>0</v>
      </c>
    </row>
    <row r="50" spans="1:14" ht="26.4" customHeight="1">
      <c r="A50" s="50">
        <v>44</v>
      </c>
      <c r="B50" s="28" t="s">
        <v>172</v>
      </c>
      <c r="C50" s="29" t="s">
        <v>180</v>
      </c>
      <c r="D50" s="13"/>
      <c r="E50" s="24" t="s">
        <v>182</v>
      </c>
      <c r="F50" s="91"/>
      <c r="G50" s="23" t="s">
        <v>289</v>
      </c>
      <c r="H50" s="46">
        <v>2200</v>
      </c>
      <c r="I50" s="14"/>
      <c r="J50" s="16"/>
      <c r="K50" s="20">
        <f t="shared" si="0"/>
        <v>0</v>
      </c>
      <c r="L50" s="21">
        <f t="shared" si="1"/>
        <v>0</v>
      </c>
      <c r="M50" s="22">
        <f t="shared" si="2"/>
        <v>0</v>
      </c>
      <c r="N50" s="21">
        <f t="shared" si="3"/>
        <v>0</v>
      </c>
    </row>
    <row r="51" spans="1:14" ht="27" customHeight="1">
      <c r="A51" s="50">
        <v>45</v>
      </c>
      <c r="B51" s="28" t="s">
        <v>173</v>
      </c>
      <c r="C51" s="29" t="s">
        <v>181</v>
      </c>
      <c r="D51" s="13"/>
      <c r="E51" s="23" t="s">
        <v>302</v>
      </c>
      <c r="F51" s="91"/>
      <c r="G51" s="23" t="s">
        <v>7</v>
      </c>
      <c r="H51" s="46">
        <v>120</v>
      </c>
      <c r="I51" s="14"/>
      <c r="J51" s="16"/>
      <c r="K51" s="20">
        <f t="shared" si="0"/>
        <v>0</v>
      </c>
      <c r="L51" s="21">
        <f t="shared" si="1"/>
        <v>0</v>
      </c>
      <c r="M51" s="22">
        <f t="shared" si="2"/>
        <v>0</v>
      </c>
      <c r="N51" s="21">
        <f t="shared" si="3"/>
        <v>0</v>
      </c>
    </row>
    <row r="52" spans="1:14" ht="24.6" customHeight="1">
      <c r="A52" s="50">
        <v>46</v>
      </c>
      <c r="B52" s="28" t="s">
        <v>174</v>
      </c>
      <c r="C52" s="29" t="s">
        <v>181</v>
      </c>
      <c r="D52" s="13"/>
      <c r="E52" s="23" t="s">
        <v>302</v>
      </c>
      <c r="F52" s="91"/>
      <c r="G52" s="23" t="s">
        <v>7</v>
      </c>
      <c r="H52" s="46">
        <v>40</v>
      </c>
      <c r="I52" s="14"/>
      <c r="J52" s="16"/>
      <c r="K52" s="20">
        <f t="shared" si="0"/>
        <v>0</v>
      </c>
      <c r="L52" s="21">
        <f t="shared" si="1"/>
        <v>0</v>
      </c>
      <c r="M52" s="22">
        <f t="shared" si="2"/>
        <v>0</v>
      </c>
      <c r="N52" s="21">
        <f t="shared" si="3"/>
        <v>0</v>
      </c>
    </row>
    <row r="53" spans="1:14" ht="21">
      <c r="A53" s="50">
        <v>47</v>
      </c>
      <c r="B53" s="28" t="s">
        <v>175</v>
      </c>
      <c r="C53" s="29" t="s">
        <v>319</v>
      </c>
      <c r="D53" s="13"/>
      <c r="E53" s="23" t="s">
        <v>302</v>
      </c>
      <c r="F53" s="91"/>
      <c r="G53" s="23" t="s">
        <v>7</v>
      </c>
      <c r="H53" s="46">
        <v>50</v>
      </c>
      <c r="I53" s="14"/>
      <c r="J53" s="16"/>
      <c r="K53" s="20">
        <f t="shared" si="0"/>
        <v>0</v>
      </c>
      <c r="L53" s="21">
        <f t="shared" si="1"/>
        <v>0</v>
      </c>
      <c r="M53" s="22">
        <f t="shared" si="2"/>
        <v>0</v>
      </c>
      <c r="N53" s="21">
        <f t="shared" si="3"/>
        <v>0</v>
      </c>
    </row>
    <row r="54" spans="1:14" ht="21">
      <c r="A54" s="71">
        <v>48</v>
      </c>
      <c r="B54" s="28" t="s">
        <v>176</v>
      </c>
      <c r="C54" s="29" t="s">
        <v>314</v>
      </c>
      <c r="D54" s="13"/>
      <c r="E54" s="23" t="s">
        <v>302</v>
      </c>
      <c r="F54" s="91"/>
      <c r="G54" s="23" t="s">
        <v>7</v>
      </c>
      <c r="H54" s="46">
        <v>50</v>
      </c>
      <c r="I54" s="14"/>
      <c r="J54" s="16"/>
      <c r="K54" s="20">
        <f t="shared" si="0"/>
        <v>0</v>
      </c>
      <c r="L54" s="21">
        <f t="shared" si="1"/>
        <v>0</v>
      </c>
      <c r="M54" s="22">
        <f t="shared" si="2"/>
        <v>0</v>
      </c>
      <c r="N54" s="21">
        <f t="shared" si="3"/>
        <v>0</v>
      </c>
    </row>
    <row r="55" spans="1:14" ht="26.4" customHeight="1">
      <c r="A55" s="50">
        <v>49</v>
      </c>
      <c r="B55" s="28" t="s">
        <v>177</v>
      </c>
      <c r="C55" s="29" t="s">
        <v>320</v>
      </c>
      <c r="D55" s="13"/>
      <c r="E55" s="24" t="s">
        <v>307</v>
      </c>
      <c r="F55" s="91"/>
      <c r="G55" s="23" t="s">
        <v>298</v>
      </c>
      <c r="H55" s="46">
        <v>40</v>
      </c>
      <c r="I55" s="14"/>
      <c r="J55" s="16"/>
      <c r="K55" s="20">
        <f t="shared" si="0"/>
        <v>0</v>
      </c>
      <c r="L55" s="21">
        <f t="shared" si="1"/>
        <v>0</v>
      </c>
      <c r="M55" s="22">
        <f t="shared" si="2"/>
        <v>0</v>
      </c>
      <c r="N55" s="21">
        <f t="shared" si="3"/>
        <v>0</v>
      </c>
    </row>
    <row r="56" spans="1:14" ht="25.2" customHeight="1">
      <c r="A56" s="50">
        <v>50</v>
      </c>
      <c r="B56" s="28" t="s">
        <v>178</v>
      </c>
      <c r="C56" s="29" t="s">
        <v>321</v>
      </c>
      <c r="D56" s="13"/>
      <c r="E56" s="24" t="s">
        <v>308</v>
      </c>
      <c r="F56" s="91"/>
      <c r="G56" s="23" t="s">
        <v>298</v>
      </c>
      <c r="H56" s="46">
        <v>400</v>
      </c>
      <c r="I56" s="14"/>
      <c r="J56" s="16"/>
      <c r="K56" s="20">
        <f t="shared" si="0"/>
        <v>0</v>
      </c>
      <c r="L56" s="21">
        <f t="shared" si="1"/>
        <v>0</v>
      </c>
      <c r="M56" s="22">
        <f t="shared" si="2"/>
        <v>0</v>
      </c>
      <c r="N56" s="21">
        <f t="shared" si="3"/>
        <v>0</v>
      </c>
    </row>
    <row r="57" spans="1:14" ht="21" customHeight="1">
      <c r="A57" s="109" t="s">
        <v>14</v>
      </c>
      <c r="B57" s="110"/>
      <c r="C57" s="110"/>
      <c r="D57" s="110"/>
      <c r="E57" s="110"/>
      <c r="F57" s="110"/>
      <c r="G57" s="110"/>
      <c r="H57" s="110"/>
      <c r="I57" s="110"/>
      <c r="J57" s="110"/>
      <c r="K57" s="111"/>
      <c r="L57" s="31">
        <f>SUM(L8:L56)</f>
        <v>0</v>
      </c>
      <c r="M57" s="31">
        <f>SUM(M8:M56)</f>
        <v>0</v>
      </c>
      <c r="N57" s="31">
        <f>SUM(N8:N56)</f>
        <v>0</v>
      </c>
    </row>
    <row r="58" spans="1:14" s="87" customFormat="1" ht="14.4">
      <c r="A58" s="85" t="s">
        <v>8</v>
      </c>
      <c r="B58" s="85"/>
      <c r="C58" s="85"/>
      <c r="D58" s="61"/>
      <c r="E58" s="85"/>
      <c r="F58" s="85"/>
      <c r="G58" s="85"/>
      <c r="H58" s="85"/>
      <c r="I58" s="85"/>
      <c r="J58" s="85"/>
      <c r="K58" s="85"/>
      <c r="L58" s="85"/>
      <c r="M58" s="85"/>
      <c r="N58" s="85"/>
    </row>
    <row r="59" spans="1:14" s="87" customFormat="1" ht="14.4">
      <c r="A59" s="85"/>
      <c r="B59" s="85"/>
      <c r="C59" s="85"/>
      <c r="D59" s="61"/>
      <c r="E59" s="85"/>
      <c r="F59" s="85"/>
      <c r="G59" s="85"/>
      <c r="H59" s="85"/>
      <c r="I59" s="85"/>
      <c r="J59" s="85"/>
      <c r="K59" s="85"/>
      <c r="L59" s="85"/>
      <c r="M59" s="85"/>
      <c r="N59" s="85"/>
    </row>
    <row r="60" spans="1:14" s="87" customFormat="1">
      <c r="A60" s="99" t="s">
        <v>123</v>
      </c>
      <c r="B60" s="99"/>
      <c r="C60" s="99"/>
      <c r="D60" s="99"/>
      <c r="E60" s="99"/>
      <c r="F60" s="99"/>
      <c r="G60" s="99"/>
      <c r="H60" s="99"/>
      <c r="I60" s="99"/>
      <c r="J60" s="99"/>
      <c r="K60" s="99"/>
      <c r="L60" s="99"/>
      <c r="M60" s="99"/>
      <c r="N60" s="99"/>
    </row>
    <row r="61" spans="1:14" s="87" customFormat="1">
      <c r="A61" s="98" t="s">
        <v>38</v>
      </c>
      <c r="B61" s="98"/>
      <c r="C61" s="98"/>
      <c r="D61" s="98"/>
      <c r="E61" s="98"/>
      <c r="F61" s="98"/>
      <c r="G61" s="98"/>
      <c r="H61" s="98"/>
      <c r="I61" s="98"/>
      <c r="J61" s="98"/>
      <c r="K61" s="98"/>
      <c r="L61" s="98"/>
      <c r="M61" s="98"/>
      <c r="N61" s="62"/>
    </row>
    <row r="62" spans="1:14" s="87" customFormat="1" ht="14.4">
      <c r="A62" s="86" t="s">
        <v>37</v>
      </c>
      <c r="B62" s="86"/>
      <c r="C62" s="86"/>
      <c r="D62" s="59"/>
      <c r="E62" s="86"/>
      <c r="F62" s="86"/>
      <c r="G62" s="86"/>
      <c r="H62" s="86"/>
      <c r="I62" s="86"/>
      <c r="J62" s="86"/>
      <c r="K62" s="86"/>
      <c r="L62" s="86"/>
      <c r="M62" s="86"/>
      <c r="N62" s="86"/>
    </row>
    <row r="63" spans="1:14" s="87" customFormat="1" ht="14.4">
      <c r="A63" s="120" t="s">
        <v>88</v>
      </c>
      <c r="B63" s="120"/>
      <c r="C63" s="120"/>
      <c r="D63" s="120"/>
      <c r="E63" s="120"/>
      <c r="F63" s="120"/>
      <c r="G63" s="120"/>
      <c r="H63" s="120"/>
      <c r="I63" s="120"/>
      <c r="J63" s="120"/>
      <c r="K63" s="85"/>
      <c r="L63" s="85"/>
      <c r="M63" s="85"/>
      <c r="N63" s="85"/>
    </row>
    <row r="64" spans="1:14" ht="14.4">
      <c r="A64" s="104"/>
      <c r="B64" s="106"/>
      <c r="C64" s="106"/>
      <c r="D64" s="106"/>
      <c r="E64" s="106"/>
      <c r="F64" s="106"/>
      <c r="G64" s="106"/>
      <c r="H64" s="106"/>
      <c r="I64" s="106"/>
      <c r="J64" s="106"/>
    </row>
    <row r="66" spans="1:11" ht="14.4">
      <c r="A66" s="64"/>
      <c r="G66" s="40" t="s">
        <v>78</v>
      </c>
      <c r="H66" s="40"/>
      <c r="I66" s="40"/>
      <c r="J66" s="40"/>
      <c r="K66" s="40"/>
    </row>
    <row r="67" spans="1:11" ht="14.4">
      <c r="G67" s="40" t="s">
        <v>79</v>
      </c>
      <c r="H67" s="40"/>
      <c r="I67" s="40"/>
      <c r="J67" s="40"/>
      <c r="K67" s="40"/>
    </row>
  </sheetData>
  <mergeCells count="21">
    <mergeCell ref="F5:F6"/>
    <mergeCell ref="E1:H1"/>
    <mergeCell ref="K1:N1"/>
    <mergeCell ref="A60:N60"/>
    <mergeCell ref="C5:C6"/>
    <mergeCell ref="A63:J63"/>
    <mergeCell ref="N5:N6"/>
    <mergeCell ref="A64:J64"/>
    <mergeCell ref="A57:K57"/>
    <mergeCell ref="K5:K6"/>
    <mergeCell ref="L5:L6"/>
    <mergeCell ref="M5:M6"/>
    <mergeCell ref="A5:A6"/>
    <mergeCell ref="B5:B6"/>
    <mergeCell ref="E5:E6"/>
    <mergeCell ref="G5:G6"/>
    <mergeCell ref="H5:H6"/>
    <mergeCell ref="I5:I6"/>
    <mergeCell ref="J5:J6"/>
    <mergeCell ref="A61:M61"/>
    <mergeCell ref="D5:D6"/>
  </mergeCells>
  <pageMargins left="0" right="0" top="0.15748031496062992" bottom="0.15748031496062992" header="0.31496062992125984" footer="0.31496062992125984"/>
  <pageSetup paperSize="8" scale="58"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34"/>
  <sheetViews>
    <sheetView topLeftCell="A13" workbookViewId="0">
      <selection activeCell="B20" sqref="B20"/>
    </sheetView>
  </sheetViews>
  <sheetFormatPr defaultColWidth="9" defaultRowHeight="13.8"/>
  <cols>
    <col min="1" max="1" width="4.19921875" customWidth="1"/>
    <col min="2" max="3" width="25.3984375" customWidth="1"/>
    <col min="4" max="5" width="20.5" customWidth="1"/>
    <col min="6" max="6" width="11.69921875" customWidth="1"/>
    <col min="7" max="7" width="16.59765625" customWidth="1"/>
    <col min="8" max="8" width="6.3984375" customWidth="1"/>
    <col min="9" max="9" width="10.59765625" customWidth="1"/>
    <col min="10" max="10" width="10.09765625" customWidth="1"/>
    <col min="11" max="11" width="7.5" customWidth="1"/>
  </cols>
  <sheetData>
    <row r="1" spans="1:15">
      <c r="A1" s="1" t="s">
        <v>12</v>
      </c>
      <c r="B1" s="1"/>
      <c r="C1" s="1"/>
      <c r="F1" s="103" t="s">
        <v>76</v>
      </c>
      <c r="G1" s="103"/>
      <c r="H1" s="103"/>
      <c r="I1" s="103"/>
      <c r="L1" s="103" t="s">
        <v>77</v>
      </c>
      <c r="M1" s="103"/>
      <c r="N1" s="103"/>
      <c r="O1" s="103"/>
    </row>
    <row r="2" spans="1:15">
      <c r="A2" s="1"/>
      <c r="B2" s="1"/>
      <c r="C2" s="1"/>
    </row>
    <row r="3" spans="1:15">
      <c r="A3" s="1"/>
      <c r="B3" s="1" t="s">
        <v>243</v>
      </c>
      <c r="C3" s="1"/>
    </row>
    <row r="5" spans="1:15" s="81" customFormat="1" ht="14.25" customHeight="1">
      <c r="A5" s="96" t="s">
        <v>1</v>
      </c>
      <c r="B5" s="96" t="s">
        <v>2</v>
      </c>
      <c r="C5" s="96" t="s">
        <v>121</v>
      </c>
      <c r="D5" s="96" t="s">
        <v>56</v>
      </c>
      <c r="E5" s="96" t="s">
        <v>122</v>
      </c>
      <c r="F5" s="96" t="s">
        <v>3</v>
      </c>
      <c r="G5" s="96" t="s">
        <v>65</v>
      </c>
      <c r="H5" s="96" t="s">
        <v>4</v>
      </c>
      <c r="I5" s="96" t="s">
        <v>286</v>
      </c>
      <c r="J5" s="96" t="s">
        <v>57</v>
      </c>
      <c r="K5" s="96" t="s">
        <v>13</v>
      </c>
      <c r="L5" s="96" t="s">
        <v>58</v>
      </c>
      <c r="M5" s="96" t="s">
        <v>67</v>
      </c>
      <c r="N5" s="96" t="s">
        <v>59</v>
      </c>
      <c r="O5" s="96" t="s">
        <v>66</v>
      </c>
    </row>
    <row r="6" spans="1:15" s="81" customFormat="1" ht="63" customHeight="1">
      <c r="A6" s="97"/>
      <c r="B6" s="97"/>
      <c r="C6" s="97"/>
      <c r="D6" s="97"/>
      <c r="E6" s="97"/>
      <c r="F6" s="97"/>
      <c r="G6" s="97"/>
      <c r="H6" s="97"/>
      <c r="I6" s="97"/>
      <c r="J6" s="97"/>
      <c r="K6" s="97"/>
      <c r="L6" s="97"/>
      <c r="M6" s="97"/>
      <c r="N6" s="97"/>
      <c r="O6" s="97"/>
    </row>
    <row r="7" spans="1:15" s="81" customFormat="1">
      <c r="A7" s="82">
        <v>1</v>
      </c>
      <c r="B7" s="82">
        <v>2</v>
      </c>
      <c r="C7" s="82">
        <v>3</v>
      </c>
      <c r="D7" s="82">
        <v>4</v>
      </c>
      <c r="E7" s="82">
        <v>5</v>
      </c>
      <c r="F7" s="82">
        <v>6</v>
      </c>
      <c r="G7" s="82">
        <v>7</v>
      </c>
      <c r="H7" s="82">
        <v>8</v>
      </c>
      <c r="I7" s="82">
        <v>9</v>
      </c>
      <c r="J7" s="82">
        <v>10</v>
      </c>
      <c r="K7" s="82">
        <v>11</v>
      </c>
      <c r="L7" s="82">
        <v>12</v>
      </c>
      <c r="M7" s="82">
        <v>13</v>
      </c>
      <c r="N7" s="82">
        <v>14</v>
      </c>
      <c r="O7" s="84">
        <v>15</v>
      </c>
    </row>
    <row r="8" spans="1:15" ht="51.6">
      <c r="A8" s="50">
        <v>1</v>
      </c>
      <c r="B8" s="26" t="s">
        <v>183</v>
      </c>
      <c r="C8" s="30" t="s">
        <v>347</v>
      </c>
      <c r="D8" s="3"/>
      <c r="E8" s="3"/>
      <c r="F8" s="25" t="s">
        <v>39</v>
      </c>
      <c r="G8" s="12"/>
      <c r="H8" s="25" t="s">
        <v>7</v>
      </c>
      <c r="I8" s="33">
        <v>20</v>
      </c>
      <c r="J8" s="4"/>
      <c r="K8" s="73"/>
      <c r="L8" s="20">
        <f>ROUND(J8*((K8/100)+1),2)</f>
        <v>0</v>
      </c>
      <c r="M8" s="21">
        <f>ROUND(I8*J8,2)</f>
        <v>0</v>
      </c>
      <c r="N8" s="22">
        <f>ROUND(M8*(K8/100),2)</f>
        <v>0</v>
      </c>
      <c r="O8" s="21">
        <f>ROUND(M8*((K8/100+1)),2)</f>
        <v>0</v>
      </c>
    </row>
    <row r="9" spans="1:15" ht="31.2">
      <c r="A9" s="50">
        <v>2</v>
      </c>
      <c r="B9" s="26" t="s">
        <v>184</v>
      </c>
      <c r="C9" s="30" t="s">
        <v>193</v>
      </c>
      <c r="D9" s="3"/>
      <c r="E9" s="3"/>
      <c r="F9" s="25" t="s">
        <v>39</v>
      </c>
      <c r="G9" s="12"/>
      <c r="H9" s="25" t="s">
        <v>7</v>
      </c>
      <c r="I9" s="33">
        <v>20</v>
      </c>
      <c r="J9" s="4"/>
      <c r="K9" s="73"/>
      <c r="L9" s="20">
        <f t="shared" ref="L9:L22" si="0">ROUND(J9*((K9/100)+1),2)</f>
        <v>0</v>
      </c>
      <c r="M9" s="21">
        <f t="shared" ref="M9:M22" si="1">ROUND(I9*J9,2)</f>
        <v>0</v>
      </c>
      <c r="N9" s="22">
        <f t="shared" ref="N9:N22" si="2">ROUND(M9*(K9/100),2)</f>
        <v>0</v>
      </c>
      <c r="O9" s="21">
        <f t="shared" ref="O9:O22" si="3">ROUND(M9*((K9/100+1)),2)</f>
        <v>0</v>
      </c>
    </row>
    <row r="10" spans="1:15" ht="72">
      <c r="A10" s="50">
        <v>3</v>
      </c>
      <c r="B10" s="30" t="s">
        <v>406</v>
      </c>
      <c r="C10" s="30" t="s">
        <v>340</v>
      </c>
      <c r="D10" s="3"/>
      <c r="E10" s="3"/>
      <c r="F10" s="25" t="s">
        <v>296</v>
      </c>
      <c r="G10" s="12"/>
      <c r="H10" s="25" t="s">
        <v>297</v>
      </c>
      <c r="I10" s="33">
        <v>22</v>
      </c>
      <c r="J10" s="4"/>
      <c r="K10" s="73"/>
      <c r="L10" s="20">
        <f t="shared" si="0"/>
        <v>0</v>
      </c>
      <c r="M10" s="21">
        <f t="shared" si="1"/>
        <v>0</v>
      </c>
      <c r="N10" s="22">
        <f t="shared" si="2"/>
        <v>0</v>
      </c>
      <c r="O10" s="21">
        <f t="shared" si="3"/>
        <v>0</v>
      </c>
    </row>
    <row r="11" spans="1:15" ht="31.2">
      <c r="A11" s="50">
        <v>4</v>
      </c>
      <c r="B11" s="30" t="s">
        <v>405</v>
      </c>
      <c r="C11" s="30" t="s">
        <v>194</v>
      </c>
      <c r="D11" s="3"/>
      <c r="E11" s="3"/>
      <c r="F11" s="25" t="s">
        <v>39</v>
      </c>
      <c r="G11" s="12"/>
      <c r="H11" s="25" t="s">
        <v>7</v>
      </c>
      <c r="I11" s="33">
        <v>132</v>
      </c>
      <c r="J11" s="4"/>
      <c r="K11" s="73"/>
      <c r="L11" s="20">
        <f t="shared" si="0"/>
        <v>0</v>
      </c>
      <c r="M11" s="21">
        <f t="shared" si="1"/>
        <v>0</v>
      </c>
      <c r="N11" s="22">
        <f t="shared" si="2"/>
        <v>0</v>
      </c>
      <c r="O11" s="21">
        <f t="shared" si="3"/>
        <v>0</v>
      </c>
    </row>
    <row r="12" spans="1:15" ht="41.4">
      <c r="A12" s="50">
        <v>5</v>
      </c>
      <c r="B12" s="26" t="s">
        <v>185</v>
      </c>
      <c r="C12" s="30" t="s">
        <v>341</v>
      </c>
      <c r="D12" s="3"/>
      <c r="E12" s="3"/>
      <c r="F12" s="25" t="s">
        <v>39</v>
      </c>
      <c r="G12" s="12"/>
      <c r="H12" s="25" t="s">
        <v>7</v>
      </c>
      <c r="I12" s="33">
        <v>1100</v>
      </c>
      <c r="J12" s="4"/>
      <c r="K12" s="73"/>
      <c r="L12" s="20">
        <f t="shared" si="0"/>
        <v>0</v>
      </c>
      <c r="M12" s="21">
        <f t="shared" si="1"/>
        <v>0</v>
      </c>
      <c r="N12" s="22">
        <f t="shared" si="2"/>
        <v>0</v>
      </c>
      <c r="O12" s="21">
        <f t="shared" si="3"/>
        <v>0</v>
      </c>
    </row>
    <row r="13" spans="1:15" ht="41.4">
      <c r="A13" s="50">
        <v>6</v>
      </c>
      <c r="B13" s="26" t="s">
        <v>186</v>
      </c>
      <c r="C13" s="30" t="s">
        <v>342</v>
      </c>
      <c r="D13" s="3"/>
      <c r="E13" s="3"/>
      <c r="F13" s="25" t="s">
        <v>39</v>
      </c>
      <c r="G13" s="12"/>
      <c r="H13" s="25" t="s">
        <v>7</v>
      </c>
      <c r="I13" s="33">
        <v>1760</v>
      </c>
      <c r="J13" s="4"/>
      <c r="K13" s="73"/>
      <c r="L13" s="20">
        <f t="shared" si="0"/>
        <v>0</v>
      </c>
      <c r="M13" s="21">
        <f t="shared" si="1"/>
        <v>0</v>
      </c>
      <c r="N13" s="22">
        <f t="shared" si="2"/>
        <v>0</v>
      </c>
      <c r="O13" s="21">
        <f t="shared" si="3"/>
        <v>0</v>
      </c>
    </row>
    <row r="14" spans="1:15" ht="41.4">
      <c r="A14" s="50">
        <v>7</v>
      </c>
      <c r="B14" s="26" t="s">
        <v>187</v>
      </c>
      <c r="C14" s="30" t="s">
        <v>342</v>
      </c>
      <c r="D14" s="3"/>
      <c r="E14" s="3"/>
      <c r="F14" s="25" t="s">
        <v>39</v>
      </c>
      <c r="G14" s="12"/>
      <c r="H14" s="25" t="s">
        <v>7</v>
      </c>
      <c r="I14" s="33">
        <v>600</v>
      </c>
      <c r="J14" s="4"/>
      <c r="K14" s="73"/>
      <c r="L14" s="20">
        <f t="shared" si="0"/>
        <v>0</v>
      </c>
      <c r="M14" s="21">
        <f t="shared" si="1"/>
        <v>0</v>
      </c>
      <c r="N14" s="22">
        <f t="shared" si="2"/>
        <v>0</v>
      </c>
      <c r="O14" s="21">
        <f t="shared" si="3"/>
        <v>0</v>
      </c>
    </row>
    <row r="15" spans="1:15" ht="41.4">
      <c r="A15" s="50">
        <v>8</v>
      </c>
      <c r="B15" s="26" t="s">
        <v>188</v>
      </c>
      <c r="C15" s="30" t="s">
        <v>343</v>
      </c>
      <c r="D15" s="3"/>
      <c r="E15" s="3"/>
      <c r="F15" s="25" t="s">
        <v>39</v>
      </c>
      <c r="G15" s="12"/>
      <c r="H15" s="25" t="s">
        <v>7</v>
      </c>
      <c r="I15" s="33">
        <v>176</v>
      </c>
      <c r="J15" s="4"/>
      <c r="K15" s="73"/>
      <c r="L15" s="20">
        <f t="shared" si="0"/>
        <v>0</v>
      </c>
      <c r="M15" s="21">
        <f t="shared" si="1"/>
        <v>0</v>
      </c>
      <c r="N15" s="22">
        <f t="shared" si="2"/>
        <v>0</v>
      </c>
      <c r="O15" s="21">
        <f t="shared" si="3"/>
        <v>0</v>
      </c>
    </row>
    <row r="16" spans="1:15" ht="51.6">
      <c r="A16" s="50">
        <v>9</v>
      </c>
      <c r="B16" s="30" t="s">
        <v>407</v>
      </c>
      <c r="C16" s="30" t="s">
        <v>344</v>
      </c>
      <c r="D16" s="3"/>
      <c r="E16" s="3"/>
      <c r="F16" s="25" t="s">
        <v>39</v>
      </c>
      <c r="G16" s="12"/>
      <c r="H16" s="25" t="s">
        <v>7</v>
      </c>
      <c r="I16" s="33">
        <v>55</v>
      </c>
      <c r="J16" s="4"/>
      <c r="K16" s="73"/>
      <c r="L16" s="20">
        <f t="shared" si="0"/>
        <v>0</v>
      </c>
      <c r="M16" s="21">
        <f t="shared" si="1"/>
        <v>0</v>
      </c>
      <c r="N16" s="22">
        <f t="shared" si="2"/>
        <v>0</v>
      </c>
      <c r="O16" s="21">
        <f t="shared" si="3"/>
        <v>0</v>
      </c>
    </row>
    <row r="17" spans="1:15" ht="41.4">
      <c r="A17" s="50">
        <v>10</v>
      </c>
      <c r="B17" s="26" t="s">
        <v>189</v>
      </c>
      <c r="C17" s="30" t="s">
        <v>345</v>
      </c>
      <c r="D17" s="3"/>
      <c r="E17" s="3"/>
      <c r="F17" s="25" t="s">
        <v>39</v>
      </c>
      <c r="G17" s="12"/>
      <c r="H17" s="25" t="s">
        <v>7</v>
      </c>
      <c r="I17" s="33">
        <v>20</v>
      </c>
      <c r="J17" s="4"/>
      <c r="K17" s="73"/>
      <c r="L17" s="20">
        <f t="shared" si="0"/>
        <v>0</v>
      </c>
      <c r="M17" s="21">
        <f t="shared" si="1"/>
        <v>0</v>
      </c>
      <c r="N17" s="22">
        <f t="shared" si="2"/>
        <v>0</v>
      </c>
      <c r="O17" s="21">
        <f t="shared" si="3"/>
        <v>0</v>
      </c>
    </row>
    <row r="18" spans="1:15" ht="31.2">
      <c r="A18" s="50">
        <v>11</v>
      </c>
      <c r="B18" s="26" t="s">
        <v>190</v>
      </c>
      <c r="C18" s="30" t="s">
        <v>195</v>
      </c>
      <c r="D18" s="3"/>
      <c r="E18" s="3"/>
      <c r="F18" s="25" t="s">
        <v>39</v>
      </c>
      <c r="G18" s="12"/>
      <c r="H18" s="25" t="s">
        <v>7</v>
      </c>
      <c r="I18" s="33">
        <v>20</v>
      </c>
      <c r="J18" s="4"/>
      <c r="K18" s="73"/>
      <c r="L18" s="20">
        <f t="shared" si="0"/>
        <v>0</v>
      </c>
      <c r="M18" s="21">
        <f t="shared" si="1"/>
        <v>0</v>
      </c>
      <c r="N18" s="22">
        <f t="shared" si="2"/>
        <v>0</v>
      </c>
      <c r="O18" s="21">
        <f t="shared" si="3"/>
        <v>0</v>
      </c>
    </row>
    <row r="19" spans="1:15" ht="31.2">
      <c r="A19" s="50">
        <v>12</v>
      </c>
      <c r="B19" s="30" t="s">
        <v>408</v>
      </c>
      <c r="C19" s="30" t="s">
        <v>197</v>
      </c>
      <c r="D19" s="3"/>
      <c r="E19" s="3"/>
      <c r="F19" s="25" t="s">
        <v>39</v>
      </c>
      <c r="G19" s="12"/>
      <c r="H19" s="25" t="s">
        <v>7</v>
      </c>
      <c r="I19" s="33">
        <v>12</v>
      </c>
      <c r="J19" s="4"/>
      <c r="K19" s="73"/>
      <c r="L19" s="20">
        <f t="shared" si="0"/>
        <v>0</v>
      </c>
      <c r="M19" s="21">
        <f t="shared" si="1"/>
        <v>0</v>
      </c>
      <c r="N19" s="22">
        <f t="shared" si="2"/>
        <v>0</v>
      </c>
      <c r="O19" s="21">
        <f t="shared" si="3"/>
        <v>0</v>
      </c>
    </row>
    <row r="20" spans="1:15" ht="51.6">
      <c r="A20" s="50">
        <v>13</v>
      </c>
      <c r="B20" s="26" t="s">
        <v>409</v>
      </c>
      <c r="C20" s="30" t="s">
        <v>196</v>
      </c>
      <c r="D20" s="3"/>
      <c r="E20" s="3"/>
      <c r="F20" s="25" t="s">
        <v>39</v>
      </c>
      <c r="G20" s="12"/>
      <c r="H20" s="25" t="s">
        <v>7</v>
      </c>
      <c r="I20" s="33">
        <v>4300</v>
      </c>
      <c r="J20" s="4"/>
      <c r="K20" s="73"/>
      <c r="L20" s="20">
        <f t="shared" si="0"/>
        <v>0</v>
      </c>
      <c r="M20" s="21">
        <f t="shared" si="1"/>
        <v>0</v>
      </c>
      <c r="N20" s="22">
        <f t="shared" si="2"/>
        <v>0</v>
      </c>
      <c r="O20" s="21">
        <f t="shared" si="3"/>
        <v>0</v>
      </c>
    </row>
    <row r="21" spans="1:15" ht="51.6">
      <c r="A21" s="50">
        <v>14</v>
      </c>
      <c r="B21" s="26" t="s">
        <v>191</v>
      </c>
      <c r="C21" s="30" t="s">
        <v>346</v>
      </c>
      <c r="D21" s="3"/>
      <c r="E21" s="3"/>
      <c r="F21" s="25" t="s">
        <v>39</v>
      </c>
      <c r="G21" s="12"/>
      <c r="H21" s="25" t="s">
        <v>7</v>
      </c>
      <c r="I21" s="33">
        <v>80</v>
      </c>
      <c r="J21" s="4"/>
      <c r="K21" s="73"/>
      <c r="L21" s="20">
        <f t="shared" si="0"/>
        <v>0</v>
      </c>
      <c r="M21" s="21">
        <f t="shared" si="1"/>
        <v>0</v>
      </c>
      <c r="N21" s="22">
        <f t="shared" si="2"/>
        <v>0</v>
      </c>
      <c r="O21" s="21">
        <f t="shared" si="3"/>
        <v>0</v>
      </c>
    </row>
    <row r="22" spans="1:15" ht="21">
      <c r="A22" s="50">
        <v>15</v>
      </c>
      <c r="B22" s="26" t="s">
        <v>192</v>
      </c>
      <c r="C22" s="30" t="s">
        <v>198</v>
      </c>
      <c r="D22" s="3"/>
      <c r="E22" s="3"/>
      <c r="F22" s="25" t="s">
        <v>39</v>
      </c>
      <c r="G22" s="12"/>
      <c r="H22" s="25" t="s">
        <v>7</v>
      </c>
      <c r="I22" s="33">
        <v>30</v>
      </c>
      <c r="J22" s="4"/>
      <c r="K22" s="73"/>
      <c r="L22" s="20">
        <f t="shared" si="0"/>
        <v>0</v>
      </c>
      <c r="M22" s="21">
        <f t="shared" si="1"/>
        <v>0</v>
      </c>
      <c r="N22" s="22">
        <f t="shared" si="2"/>
        <v>0</v>
      </c>
      <c r="O22" s="21">
        <f t="shared" si="3"/>
        <v>0</v>
      </c>
    </row>
    <row r="23" spans="1:15" s="36" customFormat="1" ht="23.25" customHeight="1">
      <c r="A23" s="121" t="s">
        <v>36</v>
      </c>
      <c r="B23" s="122"/>
      <c r="C23" s="122"/>
      <c r="D23" s="122"/>
      <c r="E23" s="122"/>
      <c r="F23" s="122"/>
      <c r="G23" s="122"/>
      <c r="H23" s="122"/>
      <c r="I23" s="122"/>
      <c r="J23" s="122"/>
      <c r="K23" s="122"/>
      <c r="L23" s="123"/>
      <c r="M23" s="31">
        <f>SUM(M8:M22)</f>
        <v>0</v>
      </c>
      <c r="N23" s="31">
        <f>SUM(N8:N22)</f>
        <v>0</v>
      </c>
      <c r="O23" s="31">
        <f>SUM(O8:O22)</f>
        <v>0</v>
      </c>
    </row>
    <row r="25" spans="1:15" s="85" customFormat="1">
      <c r="A25" s="85" t="s">
        <v>8</v>
      </c>
    </row>
    <row r="26" spans="1:15" s="85" customFormat="1"/>
    <row r="27" spans="1:15" s="85" customFormat="1" ht="15" customHeight="1">
      <c r="A27" s="99" t="s">
        <v>123</v>
      </c>
      <c r="B27" s="99"/>
      <c r="C27" s="99"/>
      <c r="D27" s="99"/>
      <c r="E27" s="99"/>
      <c r="F27" s="99"/>
      <c r="G27" s="99"/>
      <c r="H27" s="99"/>
      <c r="I27" s="99"/>
      <c r="J27" s="99"/>
      <c r="K27" s="99"/>
      <c r="L27" s="99"/>
      <c r="M27" s="99"/>
      <c r="N27" s="99"/>
      <c r="O27" s="99"/>
    </row>
    <row r="28" spans="1:15" s="85" customFormat="1" ht="15" customHeight="1">
      <c r="A28" s="98" t="s">
        <v>38</v>
      </c>
      <c r="B28" s="98"/>
      <c r="C28" s="98"/>
      <c r="D28" s="98"/>
      <c r="E28" s="98"/>
      <c r="F28" s="98"/>
      <c r="G28" s="98"/>
      <c r="H28" s="98"/>
      <c r="I28" s="98"/>
      <c r="J28" s="62"/>
      <c r="K28" s="62"/>
      <c r="L28" s="62"/>
      <c r="M28" s="62"/>
      <c r="N28" s="62"/>
      <c r="O28" s="62"/>
    </row>
    <row r="29" spans="1:15" s="85" customFormat="1">
      <c r="A29" s="86" t="s">
        <v>37</v>
      </c>
      <c r="B29" s="86"/>
      <c r="C29" s="86"/>
      <c r="D29" s="86"/>
      <c r="E29" s="86"/>
      <c r="F29" s="86"/>
      <c r="G29" s="86"/>
      <c r="H29" s="86"/>
      <c r="I29" s="86"/>
      <c r="J29" s="86"/>
      <c r="K29" s="86"/>
      <c r="L29" s="86"/>
      <c r="M29" s="86"/>
      <c r="N29" s="86"/>
      <c r="O29" s="86"/>
    </row>
    <row r="30" spans="1:15" s="85" customFormat="1">
      <c r="A30" s="120" t="s">
        <v>88</v>
      </c>
      <c r="B30" s="120"/>
      <c r="C30" s="120"/>
      <c r="D30" s="120"/>
      <c r="E30" s="120"/>
      <c r="F30" s="120"/>
      <c r="G30" s="120"/>
      <c r="H30" s="120"/>
      <c r="I30" s="120"/>
      <c r="J30" s="120"/>
      <c r="K30" s="120"/>
    </row>
    <row r="31" spans="1:15" ht="14.4">
      <c r="A31" s="104"/>
      <c r="B31" s="106"/>
      <c r="C31" s="106"/>
      <c r="D31" s="106"/>
      <c r="E31" s="106"/>
      <c r="F31" s="106"/>
      <c r="G31" s="106"/>
      <c r="H31" s="106"/>
      <c r="I31" s="106"/>
      <c r="J31" s="106"/>
      <c r="K31" s="106"/>
    </row>
    <row r="33" spans="10:14" ht="14.4">
      <c r="J33" s="40" t="s">
        <v>78</v>
      </c>
      <c r="K33" s="40"/>
      <c r="L33" s="40"/>
      <c r="M33" s="40"/>
      <c r="N33" s="40"/>
    </row>
    <row r="34" spans="10:14" ht="14.4">
      <c r="J34" s="40" t="s">
        <v>79</v>
      </c>
      <c r="K34" s="40"/>
      <c r="L34" s="40"/>
      <c r="M34" s="40"/>
      <c r="N34" s="40"/>
    </row>
  </sheetData>
  <mergeCells count="22">
    <mergeCell ref="F1:I1"/>
    <mergeCell ref="L1:O1"/>
    <mergeCell ref="G5:G6"/>
    <mergeCell ref="A27:O27"/>
    <mergeCell ref="O5:O6"/>
    <mergeCell ref="C5:C6"/>
    <mergeCell ref="A30:K30"/>
    <mergeCell ref="A31:K31"/>
    <mergeCell ref="A23:L23"/>
    <mergeCell ref="M5:M6"/>
    <mergeCell ref="N5:N6"/>
    <mergeCell ref="A5:A6"/>
    <mergeCell ref="B5:B6"/>
    <mergeCell ref="D5:D6"/>
    <mergeCell ref="F5:F6"/>
    <mergeCell ref="H5:H6"/>
    <mergeCell ref="I5:I6"/>
    <mergeCell ref="J5:J6"/>
    <mergeCell ref="K5:K6"/>
    <mergeCell ref="L5:L6"/>
    <mergeCell ref="A28:I28"/>
    <mergeCell ref="E5:E6"/>
  </mergeCells>
  <pageMargins left="0" right="0" top="0.15748031496062992" bottom="0.19685039370078741" header="0.31496062992125984" footer="0.31496062992125984"/>
  <pageSetup paperSize="8" scale="65"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21"/>
  <sheetViews>
    <sheetView topLeftCell="A3" zoomScale="110" zoomScaleNormal="110" workbookViewId="0">
      <selection activeCell="C6" sqref="C6"/>
    </sheetView>
  </sheetViews>
  <sheetFormatPr defaultColWidth="9" defaultRowHeight="13.8"/>
  <cols>
    <col min="1" max="1" width="5" customWidth="1"/>
    <col min="2" max="3" width="34.09765625" customWidth="1"/>
    <col min="4" max="4" width="19.19921875" customWidth="1"/>
    <col min="5" max="5" width="11.3984375" customWidth="1"/>
    <col min="6" max="6" width="13.09765625" customWidth="1"/>
    <col min="7" max="7" width="16.8984375" customWidth="1"/>
    <col min="8" max="8" width="7.19921875" customWidth="1"/>
    <col min="9" max="9" width="9.59765625" style="32" customWidth="1"/>
    <col min="10" max="10" width="11.3984375" customWidth="1"/>
    <col min="11" max="15" width="7.3984375" customWidth="1"/>
  </cols>
  <sheetData>
    <row r="1" spans="1:15">
      <c r="A1" s="1" t="s">
        <v>15</v>
      </c>
      <c r="B1" s="1"/>
      <c r="C1" s="1"/>
      <c r="D1" s="1"/>
      <c r="E1" s="1"/>
      <c r="F1" s="103" t="s">
        <v>76</v>
      </c>
      <c r="G1" s="103"/>
      <c r="H1" s="103"/>
      <c r="I1" s="103"/>
      <c r="K1" s="103" t="s">
        <v>77</v>
      </c>
      <c r="L1" s="103"/>
      <c r="M1" s="103"/>
      <c r="N1" s="103"/>
      <c r="O1" s="103"/>
    </row>
    <row r="2" spans="1:15">
      <c r="A2" s="1"/>
      <c r="B2" s="1" t="s">
        <v>242</v>
      </c>
      <c r="C2" s="1"/>
      <c r="D2" s="1"/>
      <c r="E2" s="1"/>
    </row>
    <row r="3" spans="1:15" ht="44.25" customHeight="1">
      <c r="A3" s="124" t="s">
        <v>1</v>
      </c>
      <c r="B3" s="124" t="s">
        <v>68</v>
      </c>
      <c r="C3" s="124" t="s">
        <v>121</v>
      </c>
      <c r="D3" s="124" t="s">
        <v>56</v>
      </c>
      <c r="E3" s="124" t="s">
        <v>122</v>
      </c>
      <c r="F3" s="124" t="s">
        <v>3</v>
      </c>
      <c r="G3" s="124" t="s">
        <v>61</v>
      </c>
      <c r="H3" s="124" t="s">
        <v>4</v>
      </c>
      <c r="I3" s="124" t="s">
        <v>286</v>
      </c>
      <c r="J3" s="124" t="s">
        <v>57</v>
      </c>
      <c r="K3" s="124" t="s">
        <v>10</v>
      </c>
      <c r="L3" s="124" t="s">
        <v>58</v>
      </c>
      <c r="M3" s="124" t="s">
        <v>67</v>
      </c>
      <c r="N3" s="124" t="s">
        <v>59</v>
      </c>
      <c r="O3" s="124" t="s">
        <v>66</v>
      </c>
    </row>
    <row r="4" spans="1:15" ht="35.25" customHeight="1">
      <c r="A4" s="125"/>
      <c r="B4" s="125"/>
      <c r="C4" s="125"/>
      <c r="D4" s="125"/>
      <c r="E4" s="125"/>
      <c r="F4" s="125"/>
      <c r="G4" s="125"/>
      <c r="H4" s="125"/>
      <c r="I4" s="125"/>
      <c r="J4" s="125"/>
      <c r="K4" s="125"/>
      <c r="L4" s="125"/>
      <c r="M4" s="125"/>
      <c r="N4" s="125"/>
      <c r="O4" s="125"/>
    </row>
    <row r="5" spans="1:15">
      <c r="A5" s="2">
        <v>1</v>
      </c>
      <c r="B5" s="2">
        <v>2</v>
      </c>
      <c r="C5" s="2">
        <v>3</v>
      </c>
      <c r="D5" s="2">
        <v>4</v>
      </c>
      <c r="E5" s="2">
        <v>5</v>
      </c>
      <c r="F5" s="2">
        <v>6</v>
      </c>
      <c r="G5" s="2">
        <v>7</v>
      </c>
      <c r="H5" s="2">
        <v>8</v>
      </c>
      <c r="I5" s="2">
        <v>9</v>
      </c>
      <c r="J5" s="2">
        <v>10</v>
      </c>
      <c r="K5" s="2">
        <v>11</v>
      </c>
      <c r="L5" s="2">
        <v>12</v>
      </c>
      <c r="M5" s="2">
        <v>13</v>
      </c>
      <c r="N5" s="2">
        <v>14</v>
      </c>
      <c r="O5" s="6">
        <v>15</v>
      </c>
    </row>
    <row r="6" spans="1:15" ht="39" customHeight="1">
      <c r="A6" s="3">
        <v>1</v>
      </c>
      <c r="B6" s="30" t="s">
        <v>352</v>
      </c>
      <c r="C6" s="30" t="s">
        <v>293</v>
      </c>
      <c r="D6" s="3"/>
      <c r="E6" s="3"/>
      <c r="F6" s="25" t="s">
        <v>294</v>
      </c>
      <c r="G6" s="12"/>
      <c r="H6" s="25" t="s">
        <v>86</v>
      </c>
      <c r="I6" s="33">
        <v>5</v>
      </c>
      <c r="J6" s="4"/>
      <c r="K6" s="73"/>
      <c r="L6" s="20">
        <v>0</v>
      </c>
      <c r="M6" s="21">
        <v>0</v>
      </c>
      <c r="N6" s="22">
        <v>0</v>
      </c>
      <c r="O6" s="21">
        <v>0</v>
      </c>
    </row>
    <row r="7" spans="1:15" ht="40.5" customHeight="1">
      <c r="A7" s="3">
        <v>2</v>
      </c>
      <c r="B7" s="29" t="s">
        <v>353</v>
      </c>
      <c r="C7" s="29" t="s">
        <v>292</v>
      </c>
      <c r="D7" s="3"/>
      <c r="E7" s="3"/>
      <c r="F7" s="25" t="s">
        <v>295</v>
      </c>
      <c r="G7" s="12"/>
      <c r="H7" s="25" t="s">
        <v>203</v>
      </c>
      <c r="I7" s="33">
        <v>2</v>
      </c>
      <c r="J7" s="4"/>
      <c r="K7" s="73"/>
      <c r="L7" s="20">
        <v>0</v>
      </c>
      <c r="M7" s="21">
        <v>0</v>
      </c>
      <c r="N7" s="22">
        <v>0</v>
      </c>
      <c r="O7" s="21">
        <v>0</v>
      </c>
    </row>
    <row r="8" spans="1:15" ht="40.5" customHeight="1">
      <c r="A8" s="3">
        <v>3</v>
      </c>
      <c r="B8" s="29" t="s">
        <v>351</v>
      </c>
      <c r="C8" s="29" t="s">
        <v>199</v>
      </c>
      <c r="D8" s="3"/>
      <c r="E8" s="3"/>
      <c r="F8" s="27" t="s">
        <v>201</v>
      </c>
      <c r="G8" s="12"/>
      <c r="H8" s="25" t="s">
        <v>204</v>
      </c>
      <c r="I8" s="33">
        <v>110</v>
      </c>
      <c r="J8" s="4"/>
      <c r="K8" s="73"/>
      <c r="L8" s="20">
        <v>0</v>
      </c>
      <c r="M8" s="21">
        <v>0</v>
      </c>
      <c r="N8" s="22">
        <v>0</v>
      </c>
      <c r="O8" s="21">
        <v>0</v>
      </c>
    </row>
    <row r="9" spans="1:15" ht="44.25" customHeight="1">
      <c r="A9" s="3">
        <v>4</v>
      </c>
      <c r="B9" s="29" t="s">
        <v>350</v>
      </c>
      <c r="C9" s="29" t="s">
        <v>348</v>
      </c>
      <c r="D9" s="3"/>
      <c r="E9" s="3"/>
      <c r="F9" s="25" t="s">
        <v>48</v>
      </c>
      <c r="G9" s="12"/>
      <c r="H9" s="25" t="s">
        <v>205</v>
      </c>
      <c r="I9" s="33">
        <v>44</v>
      </c>
      <c r="J9" s="4"/>
      <c r="K9" s="73"/>
      <c r="L9" s="20">
        <v>0</v>
      </c>
      <c r="M9" s="21">
        <v>0</v>
      </c>
      <c r="N9" s="22">
        <v>0</v>
      </c>
      <c r="O9" s="21">
        <v>0</v>
      </c>
    </row>
    <row r="10" spans="1:15" ht="36.75" customHeight="1">
      <c r="A10" s="3">
        <v>5</v>
      </c>
      <c r="B10" s="28" t="s">
        <v>354</v>
      </c>
      <c r="C10" s="28" t="s">
        <v>200</v>
      </c>
      <c r="D10" s="3"/>
      <c r="E10" s="3"/>
      <c r="F10" s="25" t="s">
        <v>202</v>
      </c>
      <c r="G10" s="12"/>
      <c r="H10" s="25" t="s">
        <v>205</v>
      </c>
      <c r="I10" s="33">
        <v>20</v>
      </c>
      <c r="J10" s="4"/>
      <c r="K10" s="73"/>
      <c r="L10" s="20">
        <v>0</v>
      </c>
      <c r="M10" s="21">
        <v>0</v>
      </c>
      <c r="N10" s="22">
        <v>0</v>
      </c>
      <c r="O10" s="21">
        <v>0</v>
      </c>
    </row>
    <row r="11" spans="1:15" ht="39" customHeight="1">
      <c r="A11" s="3">
        <v>6</v>
      </c>
      <c r="B11" s="29" t="s">
        <v>355</v>
      </c>
      <c r="C11" s="28" t="s">
        <v>200</v>
      </c>
      <c r="D11" s="3"/>
      <c r="E11" s="3"/>
      <c r="F11" s="27" t="s">
        <v>202</v>
      </c>
      <c r="G11" s="12"/>
      <c r="H11" s="25" t="s">
        <v>205</v>
      </c>
      <c r="I11" s="33">
        <v>20</v>
      </c>
      <c r="J11" s="4"/>
      <c r="K11" s="73"/>
      <c r="L11" s="20">
        <v>0</v>
      </c>
      <c r="M11" s="21">
        <v>0</v>
      </c>
      <c r="N11" s="22">
        <v>0</v>
      </c>
      <c r="O11" s="21">
        <v>0</v>
      </c>
    </row>
    <row r="12" spans="1:15" ht="18.75" customHeight="1">
      <c r="A12" s="88" t="s">
        <v>35</v>
      </c>
      <c r="B12" s="89"/>
      <c r="C12" s="89"/>
      <c r="D12" s="89"/>
      <c r="E12" s="89"/>
      <c r="F12" s="89"/>
      <c r="G12" s="89"/>
      <c r="H12" s="89"/>
      <c r="I12" s="89"/>
      <c r="J12" s="89"/>
      <c r="K12" s="89"/>
      <c r="L12" s="90"/>
      <c r="M12" s="31">
        <v>0</v>
      </c>
      <c r="N12" s="31">
        <v>0</v>
      </c>
      <c r="O12" s="31">
        <v>0</v>
      </c>
    </row>
    <row r="13" spans="1:15" ht="10.95" customHeight="1">
      <c r="A13" s="17"/>
      <c r="B13" s="18"/>
      <c r="C13" s="18"/>
      <c r="D13" s="7"/>
      <c r="E13" s="7"/>
      <c r="F13" s="8"/>
      <c r="G13" s="8"/>
      <c r="H13" s="8"/>
      <c r="I13" s="34"/>
      <c r="J13" s="10"/>
      <c r="K13" s="10"/>
      <c r="L13" s="10"/>
      <c r="M13" s="10"/>
      <c r="N13" s="10"/>
      <c r="O13" s="10"/>
    </row>
    <row r="14" spans="1:15" s="85" customFormat="1">
      <c r="A14" s="85" t="s">
        <v>8</v>
      </c>
    </row>
    <row r="15" spans="1:15" s="85" customFormat="1">
      <c r="A15" s="99" t="s">
        <v>123</v>
      </c>
      <c r="B15" s="99"/>
      <c r="C15" s="99"/>
      <c r="D15" s="99"/>
      <c r="E15" s="99"/>
      <c r="F15" s="99"/>
      <c r="G15" s="99"/>
      <c r="H15" s="99"/>
      <c r="I15" s="99"/>
      <c r="J15" s="99"/>
      <c r="K15" s="99"/>
      <c r="L15" s="99"/>
      <c r="M15" s="99"/>
      <c r="N15" s="99"/>
      <c r="O15" s="99"/>
    </row>
    <row r="16" spans="1:15" s="85" customFormat="1">
      <c r="A16" s="98" t="s">
        <v>38</v>
      </c>
      <c r="B16" s="98"/>
      <c r="C16" s="98"/>
      <c r="D16" s="98"/>
      <c r="E16" s="98"/>
      <c r="F16" s="98"/>
      <c r="G16" s="98"/>
      <c r="H16" s="98"/>
      <c r="I16" s="98"/>
      <c r="J16" s="62"/>
      <c r="K16" s="62"/>
      <c r="L16" s="62"/>
      <c r="M16" s="62"/>
      <c r="N16" s="62"/>
      <c r="O16" s="62"/>
    </row>
    <row r="17" spans="1:15" s="85" customFormat="1">
      <c r="A17" s="86" t="s">
        <v>37</v>
      </c>
      <c r="B17" s="86"/>
      <c r="C17" s="86"/>
      <c r="D17" s="86"/>
      <c r="E17" s="86"/>
      <c r="F17" s="86"/>
      <c r="G17" s="86"/>
      <c r="H17" s="86"/>
      <c r="I17" s="86"/>
      <c r="J17" s="86"/>
      <c r="K17" s="86"/>
      <c r="L17" s="86"/>
      <c r="M17" s="86"/>
      <c r="N17" s="86"/>
      <c r="O17" s="86"/>
    </row>
    <row r="18" spans="1:15" s="85" customFormat="1">
      <c r="A18" s="120" t="s">
        <v>88</v>
      </c>
      <c r="B18" s="120"/>
      <c r="C18" s="120"/>
      <c r="D18" s="120"/>
      <c r="E18" s="120"/>
      <c r="F18" s="120"/>
      <c r="G18" s="120"/>
      <c r="H18" s="120"/>
      <c r="I18" s="120"/>
      <c r="J18" s="120"/>
      <c r="K18" s="120"/>
    </row>
    <row r="19" spans="1:15" ht="14.4">
      <c r="A19" s="104"/>
      <c r="B19" s="106"/>
      <c r="C19" s="106"/>
      <c r="D19" s="106"/>
      <c r="E19" s="106"/>
      <c r="F19" s="106"/>
      <c r="G19" s="106"/>
      <c r="H19" s="106"/>
      <c r="I19" s="106"/>
      <c r="J19" s="106"/>
      <c r="K19" s="106"/>
    </row>
    <row r="20" spans="1:15" ht="14.4">
      <c r="J20" s="40" t="s">
        <v>78</v>
      </c>
      <c r="K20" s="40"/>
      <c r="L20" s="40"/>
      <c r="M20" s="40"/>
      <c r="N20" s="40"/>
    </row>
    <row r="21" spans="1:15" ht="14.4">
      <c r="J21" s="40" t="s">
        <v>79</v>
      </c>
      <c r="K21" s="40"/>
      <c r="L21" s="40"/>
      <c r="M21" s="40"/>
      <c r="N21" s="40"/>
    </row>
  </sheetData>
  <mergeCells count="21">
    <mergeCell ref="F1:I1"/>
    <mergeCell ref="K1:O1"/>
    <mergeCell ref="A18:K18"/>
    <mergeCell ref="A19:K19"/>
    <mergeCell ref="A16:I16"/>
    <mergeCell ref="A15:O15"/>
    <mergeCell ref="O3:O4"/>
    <mergeCell ref="N3:N4"/>
    <mergeCell ref="M3:M4"/>
    <mergeCell ref="L3:L4"/>
    <mergeCell ref="K3:K4"/>
    <mergeCell ref="J3:J4"/>
    <mergeCell ref="I3:I4"/>
    <mergeCell ref="H3:H4"/>
    <mergeCell ref="G3:G4"/>
    <mergeCell ref="F3:F4"/>
    <mergeCell ref="E3:E4"/>
    <mergeCell ref="D3:D4"/>
    <mergeCell ref="C3:C4"/>
    <mergeCell ref="B3:B4"/>
    <mergeCell ref="A3:A4"/>
  </mergeCells>
  <pageMargins left="0" right="0" top="0.15748031496062992" bottom="0.15748031496062992" header="0.31496062992125984" footer="0.31496062992125984"/>
  <pageSetup paperSize="8" scale="6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39"/>
  <sheetViews>
    <sheetView tabSelected="1" workbookViewId="0"/>
  </sheetViews>
  <sheetFormatPr defaultColWidth="9" defaultRowHeight="13.8"/>
  <cols>
    <col min="1" max="1" width="3.5" customWidth="1"/>
    <col min="2" max="2" width="27.69921875" customWidth="1"/>
    <col min="3" max="3" width="36.19921875" customWidth="1"/>
    <col min="4" max="4" width="38.5" customWidth="1"/>
    <col min="5" max="5" width="14" customWidth="1"/>
    <col min="6" max="6" width="12.59765625" customWidth="1"/>
    <col min="7" max="7" width="13.59765625" customWidth="1"/>
    <col min="8" max="8" width="6.69921875" customWidth="1"/>
    <col min="9" max="9" width="15.5" style="39" customWidth="1"/>
    <col min="10" max="10" width="10.5" customWidth="1"/>
    <col min="11" max="11" width="7.8984375" customWidth="1"/>
    <col min="14" max="14" width="9.19921875" customWidth="1"/>
    <col min="15" max="15" width="11.09765625" customWidth="1"/>
  </cols>
  <sheetData>
    <row r="1" spans="1:15">
      <c r="A1" s="1" t="s">
        <v>404</v>
      </c>
      <c r="B1" s="1"/>
      <c r="C1" s="1"/>
      <c r="F1" s="103" t="s">
        <v>76</v>
      </c>
      <c r="G1" s="103"/>
      <c r="H1" s="103"/>
      <c r="I1" s="103"/>
      <c r="L1" s="103" t="s">
        <v>77</v>
      </c>
      <c r="M1" s="103"/>
      <c r="N1" s="103"/>
      <c r="O1" s="103"/>
    </row>
    <row r="2" spans="1:15">
      <c r="A2" s="1"/>
      <c r="B2" s="1"/>
      <c r="C2" s="1"/>
    </row>
    <row r="3" spans="1:15">
      <c r="A3" s="1"/>
      <c r="B3" s="1" t="s">
        <v>241</v>
      </c>
      <c r="C3" s="1"/>
    </row>
    <row r="4" spans="1:15" ht="6.75" customHeight="1"/>
    <row r="5" spans="1:15" ht="14.25" customHeight="1">
      <c r="A5" s="124" t="s">
        <v>1</v>
      </c>
      <c r="B5" s="124" t="s">
        <v>2</v>
      </c>
      <c r="C5" s="124" t="s">
        <v>121</v>
      </c>
      <c r="D5" s="124" t="s">
        <v>63</v>
      </c>
      <c r="E5" s="124" t="s">
        <v>122</v>
      </c>
      <c r="F5" s="124" t="s">
        <v>3</v>
      </c>
      <c r="G5" s="124" t="s">
        <v>61</v>
      </c>
      <c r="H5" s="124" t="s">
        <v>4</v>
      </c>
      <c r="I5" s="124" t="s">
        <v>286</v>
      </c>
      <c r="J5" s="124" t="s">
        <v>57</v>
      </c>
      <c r="K5" s="124" t="s">
        <v>10</v>
      </c>
      <c r="L5" s="124" t="s">
        <v>58</v>
      </c>
      <c r="M5" s="124" t="s">
        <v>67</v>
      </c>
      <c r="N5" s="124" t="s">
        <v>59</v>
      </c>
      <c r="O5" s="124" t="s">
        <v>60</v>
      </c>
    </row>
    <row r="6" spans="1:15" ht="66" customHeight="1">
      <c r="A6" s="125"/>
      <c r="B6" s="125"/>
      <c r="C6" s="125"/>
      <c r="D6" s="125"/>
      <c r="E6" s="125"/>
      <c r="F6" s="125"/>
      <c r="G6" s="125"/>
      <c r="H6" s="125"/>
      <c r="I6" s="125"/>
      <c r="J6" s="125"/>
      <c r="K6" s="125"/>
      <c r="L6" s="125"/>
      <c r="M6" s="125"/>
      <c r="N6" s="125"/>
      <c r="O6" s="125"/>
    </row>
    <row r="7" spans="1:15" s="51" customFormat="1" ht="9.6">
      <c r="A7" s="74">
        <v>1</v>
      </c>
      <c r="B7" s="74">
        <v>2</v>
      </c>
      <c r="C7" s="74"/>
      <c r="D7" s="74">
        <v>3</v>
      </c>
      <c r="E7" s="74">
        <v>4</v>
      </c>
      <c r="F7" s="74">
        <v>5</v>
      </c>
      <c r="G7" s="74">
        <v>6</v>
      </c>
      <c r="H7" s="74">
        <v>7</v>
      </c>
      <c r="I7" s="74">
        <v>8</v>
      </c>
      <c r="J7" s="74">
        <v>9</v>
      </c>
      <c r="K7" s="74">
        <v>10</v>
      </c>
      <c r="L7" s="74">
        <v>11</v>
      </c>
      <c r="M7" s="74">
        <v>12</v>
      </c>
      <c r="N7" s="74">
        <v>13</v>
      </c>
      <c r="O7" s="75">
        <v>14</v>
      </c>
    </row>
    <row r="8" spans="1:15" ht="21">
      <c r="A8" s="50">
        <v>1</v>
      </c>
      <c r="B8" s="26" t="s">
        <v>206</v>
      </c>
      <c r="C8" s="5" t="s">
        <v>224</v>
      </c>
      <c r="D8" s="5"/>
      <c r="E8" s="3"/>
      <c r="F8" s="25" t="s">
        <v>236</v>
      </c>
      <c r="G8" s="12"/>
      <c r="H8" s="25" t="s">
        <v>205</v>
      </c>
      <c r="I8" s="33">
        <v>33</v>
      </c>
      <c r="J8" s="4"/>
      <c r="K8" s="73"/>
      <c r="L8" s="20">
        <f>ROUND(J8*((K8/100)+1),2)</f>
        <v>0</v>
      </c>
      <c r="M8" s="21">
        <f>ROUND(I8*J8,2)</f>
        <v>0</v>
      </c>
      <c r="N8" s="22">
        <f>ROUND(M8*(K8/100),2)</f>
        <v>0</v>
      </c>
      <c r="O8" s="21">
        <f>ROUND(M8*((K8/100+1)),2)</f>
        <v>0</v>
      </c>
    </row>
    <row r="9" spans="1:15" ht="21">
      <c r="A9" s="50">
        <v>2</v>
      </c>
      <c r="B9" s="26" t="s">
        <v>207</v>
      </c>
      <c r="C9" s="5" t="s">
        <v>225</v>
      </c>
      <c r="D9" s="5"/>
      <c r="E9" s="3"/>
      <c r="F9" s="25" t="s">
        <v>237</v>
      </c>
      <c r="G9" s="12"/>
      <c r="H9" s="25" t="s">
        <v>205</v>
      </c>
      <c r="I9" s="33">
        <v>33</v>
      </c>
      <c r="J9" s="4"/>
      <c r="K9" s="73"/>
      <c r="L9" s="20">
        <f t="shared" ref="L9" si="0">ROUND(J9*((K9/100)+1),2)</f>
        <v>0</v>
      </c>
      <c r="M9" s="21">
        <f t="shared" ref="M9" si="1">ROUND(I9*J9,2)</f>
        <v>0</v>
      </c>
      <c r="N9" s="22">
        <f t="shared" ref="N9" si="2">ROUND(M9*(K9/100),2)</f>
        <v>0</v>
      </c>
      <c r="O9" s="21">
        <f t="shared" ref="O9" si="3">ROUND(M9*((K9/100+1)),2)</f>
        <v>0</v>
      </c>
    </row>
    <row r="10" spans="1:15" ht="21">
      <c r="A10" s="50">
        <v>3</v>
      </c>
      <c r="B10" s="26" t="s">
        <v>208</v>
      </c>
      <c r="C10" s="5" t="s">
        <v>226</v>
      </c>
      <c r="D10" s="5"/>
      <c r="E10" s="3"/>
      <c r="F10" s="25" t="s">
        <v>237</v>
      </c>
      <c r="G10" s="12"/>
      <c r="H10" s="25" t="s">
        <v>205</v>
      </c>
      <c r="I10" s="33">
        <v>50</v>
      </c>
      <c r="J10" s="4"/>
      <c r="K10" s="73"/>
      <c r="L10" s="20">
        <f t="shared" ref="L10:L18" si="4">ROUND(J10*((K10/100)+1),2)</f>
        <v>0</v>
      </c>
      <c r="M10" s="21">
        <f t="shared" ref="M10:M22" si="5">ROUND(I10*J10,2)</f>
        <v>0</v>
      </c>
      <c r="N10" s="22">
        <f t="shared" ref="N10:N22" si="6">ROUND(M10*(K10/100),2)</f>
        <v>0</v>
      </c>
      <c r="O10" s="21">
        <f t="shared" ref="O10:O22" si="7">ROUND(M10*((K10/100+1)),2)</f>
        <v>0</v>
      </c>
    </row>
    <row r="11" spans="1:15" ht="21">
      <c r="A11" s="50">
        <v>4</v>
      </c>
      <c r="B11" s="26" t="s">
        <v>209</v>
      </c>
      <c r="C11" s="5" t="s">
        <v>228</v>
      </c>
      <c r="D11" s="5"/>
      <c r="E11" s="3"/>
      <c r="F11" s="25" t="s">
        <v>237</v>
      </c>
      <c r="G11" s="12"/>
      <c r="H11" s="25" t="s">
        <v>205</v>
      </c>
      <c r="I11" s="33">
        <v>33</v>
      </c>
      <c r="J11" s="4"/>
      <c r="K11" s="73"/>
      <c r="L11" s="20">
        <f t="shared" si="4"/>
        <v>0</v>
      </c>
      <c r="M11" s="21">
        <f t="shared" si="5"/>
        <v>0</v>
      </c>
      <c r="N11" s="22">
        <f t="shared" si="6"/>
        <v>0</v>
      </c>
      <c r="O11" s="21">
        <f t="shared" si="7"/>
        <v>0</v>
      </c>
    </row>
    <row r="12" spans="1:15" ht="21">
      <c r="A12" s="50">
        <v>5</v>
      </c>
      <c r="B12" s="26" t="s">
        <v>210</v>
      </c>
      <c r="C12" s="5" t="s">
        <v>227</v>
      </c>
      <c r="D12" s="5"/>
      <c r="E12" s="3"/>
      <c r="F12" s="25" t="s">
        <v>237</v>
      </c>
      <c r="G12" s="12"/>
      <c r="H12" s="25" t="s">
        <v>205</v>
      </c>
      <c r="I12" s="33">
        <v>33</v>
      </c>
      <c r="J12" s="4"/>
      <c r="K12" s="73"/>
      <c r="L12" s="20">
        <f t="shared" si="4"/>
        <v>0</v>
      </c>
      <c r="M12" s="21">
        <f t="shared" si="5"/>
        <v>0</v>
      </c>
      <c r="N12" s="22">
        <f t="shared" si="6"/>
        <v>0</v>
      </c>
      <c r="O12" s="21">
        <f t="shared" si="7"/>
        <v>0</v>
      </c>
    </row>
    <row r="13" spans="1:15" ht="21">
      <c r="A13" s="50">
        <v>6</v>
      </c>
      <c r="B13" s="26" t="s">
        <v>211</v>
      </c>
      <c r="C13" s="5" t="s">
        <v>228</v>
      </c>
      <c r="D13" s="5"/>
      <c r="E13" s="3"/>
      <c r="F13" s="25" t="s">
        <v>237</v>
      </c>
      <c r="G13" s="12"/>
      <c r="H13" s="25" t="s">
        <v>205</v>
      </c>
      <c r="I13" s="33">
        <v>100</v>
      </c>
      <c r="J13" s="4"/>
      <c r="K13" s="73"/>
      <c r="L13" s="20">
        <f t="shared" si="4"/>
        <v>0</v>
      </c>
      <c r="M13" s="21">
        <f t="shared" si="5"/>
        <v>0</v>
      </c>
      <c r="N13" s="22">
        <f t="shared" si="6"/>
        <v>0</v>
      </c>
      <c r="O13" s="21">
        <f t="shared" si="7"/>
        <v>0</v>
      </c>
    </row>
    <row r="14" spans="1:15" ht="21">
      <c r="A14" s="50">
        <v>7</v>
      </c>
      <c r="B14" s="26" t="s">
        <v>212</v>
      </c>
      <c r="C14" s="5" t="s">
        <v>227</v>
      </c>
      <c r="D14" s="5"/>
      <c r="E14" s="3"/>
      <c r="F14" s="25" t="s">
        <v>238</v>
      </c>
      <c r="G14" s="12"/>
      <c r="H14" s="25" t="s">
        <v>205</v>
      </c>
      <c r="I14" s="33">
        <v>50</v>
      </c>
      <c r="J14" s="4"/>
      <c r="K14" s="73"/>
      <c r="L14" s="20">
        <f t="shared" si="4"/>
        <v>0</v>
      </c>
      <c r="M14" s="21">
        <f t="shared" si="5"/>
        <v>0</v>
      </c>
      <c r="N14" s="22">
        <f t="shared" si="6"/>
        <v>0</v>
      </c>
      <c r="O14" s="21">
        <f t="shared" si="7"/>
        <v>0</v>
      </c>
    </row>
    <row r="15" spans="1:15" ht="21">
      <c r="A15" s="50">
        <v>8</v>
      </c>
      <c r="B15" s="26" t="s">
        <v>213</v>
      </c>
      <c r="C15" s="5" t="s">
        <v>228</v>
      </c>
      <c r="D15" s="5"/>
      <c r="E15" s="3"/>
      <c r="F15" s="25" t="s">
        <v>237</v>
      </c>
      <c r="G15" s="12"/>
      <c r="H15" s="25" t="s">
        <v>205</v>
      </c>
      <c r="I15" s="33">
        <v>110</v>
      </c>
      <c r="J15" s="4"/>
      <c r="K15" s="73"/>
      <c r="L15" s="20">
        <f t="shared" si="4"/>
        <v>0</v>
      </c>
      <c r="M15" s="21">
        <f t="shared" si="5"/>
        <v>0</v>
      </c>
      <c r="N15" s="22">
        <f t="shared" si="6"/>
        <v>0</v>
      </c>
      <c r="O15" s="21">
        <f t="shared" si="7"/>
        <v>0</v>
      </c>
    </row>
    <row r="16" spans="1:15" ht="21">
      <c r="A16" s="50">
        <v>9</v>
      </c>
      <c r="B16" s="26" t="s">
        <v>20</v>
      </c>
      <c r="C16" s="5" t="s">
        <v>227</v>
      </c>
      <c r="D16" s="5"/>
      <c r="E16" s="3"/>
      <c r="F16" s="25" t="s">
        <v>237</v>
      </c>
      <c r="G16" s="12"/>
      <c r="H16" s="25" t="s">
        <v>205</v>
      </c>
      <c r="I16" s="33">
        <v>33</v>
      </c>
      <c r="J16" s="4"/>
      <c r="K16" s="73"/>
      <c r="L16" s="20">
        <f t="shared" si="4"/>
        <v>0</v>
      </c>
      <c r="M16" s="21">
        <f t="shared" si="5"/>
        <v>0</v>
      </c>
      <c r="N16" s="22">
        <f t="shared" si="6"/>
        <v>0</v>
      </c>
      <c r="O16" s="21">
        <f t="shared" si="7"/>
        <v>0</v>
      </c>
    </row>
    <row r="17" spans="1:15" ht="21">
      <c r="A17" s="50">
        <v>10</v>
      </c>
      <c r="B17" s="26" t="s">
        <v>214</v>
      </c>
      <c r="C17" s="5" t="s">
        <v>228</v>
      </c>
      <c r="D17" s="5"/>
      <c r="E17" s="3"/>
      <c r="F17" s="25" t="s">
        <v>237</v>
      </c>
      <c r="G17" s="12"/>
      <c r="H17" s="25" t="s">
        <v>205</v>
      </c>
      <c r="I17" s="33">
        <v>165</v>
      </c>
      <c r="J17" s="4"/>
      <c r="K17" s="73"/>
      <c r="L17" s="20">
        <f t="shared" si="4"/>
        <v>0</v>
      </c>
      <c r="M17" s="21">
        <f t="shared" si="5"/>
        <v>0</v>
      </c>
      <c r="N17" s="22">
        <f t="shared" si="6"/>
        <v>0</v>
      </c>
      <c r="O17" s="21">
        <f t="shared" si="7"/>
        <v>0</v>
      </c>
    </row>
    <row r="18" spans="1:15" ht="21">
      <c r="A18" s="50">
        <v>11</v>
      </c>
      <c r="B18" s="26" t="s">
        <v>215</v>
      </c>
      <c r="C18" s="5" t="s">
        <v>226</v>
      </c>
      <c r="D18" s="5"/>
      <c r="E18" s="3"/>
      <c r="F18" s="25" t="s">
        <v>237</v>
      </c>
      <c r="G18" s="12"/>
      <c r="H18" s="25" t="s">
        <v>205</v>
      </c>
      <c r="I18" s="33">
        <v>15</v>
      </c>
      <c r="J18" s="4"/>
      <c r="K18" s="73"/>
      <c r="L18" s="20">
        <f t="shared" si="4"/>
        <v>0</v>
      </c>
      <c r="M18" s="21">
        <f t="shared" si="5"/>
        <v>0</v>
      </c>
      <c r="N18" s="22">
        <f t="shared" si="6"/>
        <v>0</v>
      </c>
      <c r="O18" s="21">
        <f t="shared" si="7"/>
        <v>0</v>
      </c>
    </row>
    <row r="19" spans="1:15" ht="21">
      <c r="A19" s="50">
        <v>12</v>
      </c>
      <c r="B19" s="26" t="s">
        <v>216</v>
      </c>
      <c r="C19" s="5" t="s">
        <v>228</v>
      </c>
      <c r="D19" s="5"/>
      <c r="E19" s="3"/>
      <c r="F19" s="25" t="s">
        <v>237</v>
      </c>
      <c r="G19" s="12"/>
      <c r="H19" s="25" t="s">
        <v>205</v>
      </c>
      <c r="I19" s="33">
        <v>110</v>
      </c>
      <c r="J19" s="4"/>
      <c r="K19" s="73"/>
      <c r="L19" s="20">
        <v>0</v>
      </c>
      <c r="M19" s="21">
        <f t="shared" si="5"/>
        <v>0</v>
      </c>
      <c r="N19" s="22">
        <f t="shared" si="6"/>
        <v>0</v>
      </c>
      <c r="O19" s="21">
        <f t="shared" si="7"/>
        <v>0</v>
      </c>
    </row>
    <row r="20" spans="1:15" ht="41.4">
      <c r="A20" s="50">
        <v>13</v>
      </c>
      <c r="B20" s="26" t="s">
        <v>217</v>
      </c>
      <c r="C20" s="5" t="s">
        <v>229</v>
      </c>
      <c r="D20" s="5"/>
      <c r="E20" s="3"/>
      <c r="F20" s="25" t="s">
        <v>237</v>
      </c>
      <c r="G20" s="12"/>
      <c r="H20" s="25" t="s">
        <v>205</v>
      </c>
      <c r="I20" s="33">
        <v>44</v>
      </c>
      <c r="J20" s="4"/>
      <c r="K20" s="73"/>
      <c r="L20" s="20">
        <v>0</v>
      </c>
      <c r="M20" s="21">
        <f t="shared" si="5"/>
        <v>0</v>
      </c>
      <c r="N20" s="22">
        <f t="shared" si="6"/>
        <v>0</v>
      </c>
      <c r="O20" s="21">
        <f t="shared" si="7"/>
        <v>0</v>
      </c>
    </row>
    <row r="21" spans="1:15" ht="31.2">
      <c r="A21" s="50">
        <v>14</v>
      </c>
      <c r="B21" s="26" t="s">
        <v>218</v>
      </c>
      <c r="C21" s="5" t="s">
        <v>230</v>
      </c>
      <c r="D21" s="5"/>
      <c r="E21" s="3"/>
      <c r="F21" s="25" t="s">
        <v>239</v>
      </c>
      <c r="G21" s="12"/>
      <c r="H21" s="25" t="s">
        <v>205</v>
      </c>
      <c r="I21" s="33">
        <v>66</v>
      </c>
      <c r="J21" s="4"/>
      <c r="K21" s="73"/>
      <c r="L21" s="20">
        <v>0</v>
      </c>
      <c r="M21" s="21">
        <f t="shared" si="5"/>
        <v>0</v>
      </c>
      <c r="N21" s="22">
        <f t="shared" si="6"/>
        <v>0</v>
      </c>
      <c r="O21" s="21">
        <f t="shared" si="7"/>
        <v>0</v>
      </c>
    </row>
    <row r="22" spans="1:15" ht="31.2">
      <c r="A22" s="50">
        <v>15</v>
      </c>
      <c r="B22" s="26" t="s">
        <v>219</v>
      </c>
      <c r="C22" s="5" t="s">
        <v>232</v>
      </c>
      <c r="D22" s="5"/>
      <c r="E22" s="3"/>
      <c r="F22" s="25" t="s">
        <v>237</v>
      </c>
      <c r="G22" s="12"/>
      <c r="H22" s="25" t="s">
        <v>205</v>
      </c>
      <c r="I22" s="33">
        <v>88</v>
      </c>
      <c r="J22" s="4"/>
      <c r="K22" s="73"/>
      <c r="L22" s="20">
        <v>0</v>
      </c>
      <c r="M22" s="21">
        <f t="shared" si="5"/>
        <v>0</v>
      </c>
      <c r="N22" s="22">
        <f t="shared" si="6"/>
        <v>0</v>
      </c>
      <c r="O22" s="21">
        <f t="shared" si="7"/>
        <v>0</v>
      </c>
    </row>
    <row r="23" spans="1:15" ht="31.2">
      <c r="A23" s="50">
        <v>16</v>
      </c>
      <c r="B23" s="26" t="s">
        <v>220</v>
      </c>
      <c r="C23" s="5" t="s">
        <v>231</v>
      </c>
      <c r="D23" s="5"/>
      <c r="E23" s="3"/>
      <c r="F23" s="25" t="s">
        <v>237</v>
      </c>
      <c r="G23" s="12"/>
      <c r="H23" s="25" t="s">
        <v>205</v>
      </c>
      <c r="I23" s="33">
        <v>55</v>
      </c>
      <c r="J23" s="4"/>
      <c r="K23" s="73"/>
      <c r="L23" s="20">
        <f t="shared" ref="L23" si="8">ROUND(J23*((K23/100)+1),2)</f>
        <v>0</v>
      </c>
      <c r="M23" s="21">
        <f t="shared" ref="M23:M27" si="9">ROUND(I23*J23,2)</f>
        <v>0</v>
      </c>
      <c r="N23" s="22">
        <f t="shared" ref="N23:N27" si="10">ROUND(M23*(K23/100),2)</f>
        <v>0</v>
      </c>
      <c r="O23" s="21">
        <f t="shared" ref="O23:O27" si="11">ROUND(M23*((K23/100+1)),2)</f>
        <v>0</v>
      </c>
    </row>
    <row r="24" spans="1:15" ht="21">
      <c r="A24" s="50">
        <v>17</v>
      </c>
      <c r="B24" s="26" t="s">
        <v>174</v>
      </c>
      <c r="C24" s="5" t="s">
        <v>228</v>
      </c>
      <c r="D24" s="5"/>
      <c r="E24" s="3"/>
      <c r="F24" s="25" t="s">
        <v>237</v>
      </c>
      <c r="G24" s="12"/>
      <c r="H24" s="25" t="s">
        <v>205</v>
      </c>
      <c r="I24" s="33">
        <v>330</v>
      </c>
      <c r="J24" s="4"/>
      <c r="K24" s="73"/>
      <c r="L24" s="20">
        <v>0</v>
      </c>
      <c r="M24" s="21">
        <f t="shared" si="9"/>
        <v>0</v>
      </c>
      <c r="N24" s="22">
        <f t="shared" si="10"/>
        <v>0</v>
      </c>
      <c r="O24" s="21">
        <f t="shared" si="11"/>
        <v>0</v>
      </c>
    </row>
    <row r="25" spans="1:15" ht="31.2">
      <c r="A25" s="50">
        <v>18</v>
      </c>
      <c r="B25" s="26" t="s">
        <v>221</v>
      </c>
      <c r="C25" s="5" t="s">
        <v>234</v>
      </c>
      <c r="D25" s="5"/>
      <c r="E25" s="3"/>
      <c r="F25" s="27" t="s">
        <v>349</v>
      </c>
      <c r="G25" s="12"/>
      <c r="H25" s="25" t="s">
        <v>205</v>
      </c>
      <c r="I25" s="33">
        <v>120</v>
      </c>
      <c r="J25" s="4"/>
      <c r="K25" s="73"/>
      <c r="L25" s="20">
        <v>0</v>
      </c>
      <c r="M25" s="21">
        <f t="shared" si="9"/>
        <v>0</v>
      </c>
      <c r="N25" s="22">
        <f t="shared" si="10"/>
        <v>0</v>
      </c>
      <c r="O25" s="21">
        <f t="shared" si="11"/>
        <v>0</v>
      </c>
    </row>
    <row r="26" spans="1:15" ht="31.2">
      <c r="A26" s="50">
        <v>19</v>
      </c>
      <c r="B26" s="26" t="s">
        <v>222</v>
      </c>
      <c r="C26" s="5" t="s">
        <v>233</v>
      </c>
      <c r="D26" s="5"/>
      <c r="E26" s="3"/>
      <c r="F26" s="25" t="s">
        <v>237</v>
      </c>
      <c r="G26" s="12"/>
      <c r="H26" s="25" t="s">
        <v>205</v>
      </c>
      <c r="I26" s="33">
        <v>55</v>
      </c>
      <c r="J26" s="4"/>
      <c r="K26" s="73"/>
      <c r="L26" s="20">
        <v>0</v>
      </c>
      <c r="M26" s="21">
        <f t="shared" si="9"/>
        <v>0</v>
      </c>
      <c r="N26" s="22">
        <f t="shared" si="10"/>
        <v>0</v>
      </c>
      <c r="O26" s="21">
        <f t="shared" si="11"/>
        <v>0</v>
      </c>
    </row>
    <row r="27" spans="1:15" ht="21">
      <c r="A27" s="50">
        <v>20</v>
      </c>
      <c r="B27" s="26" t="s">
        <v>223</v>
      </c>
      <c r="C27" s="76" t="s">
        <v>235</v>
      </c>
      <c r="D27" s="76"/>
      <c r="E27" s="3"/>
      <c r="F27" s="25" t="s">
        <v>237</v>
      </c>
      <c r="G27" s="12"/>
      <c r="H27" s="25" t="s">
        <v>205</v>
      </c>
      <c r="I27" s="33">
        <v>500</v>
      </c>
      <c r="J27" s="4"/>
      <c r="K27" s="73"/>
      <c r="L27" s="20">
        <v>0</v>
      </c>
      <c r="M27" s="21">
        <f t="shared" si="9"/>
        <v>0</v>
      </c>
      <c r="N27" s="22">
        <f t="shared" si="10"/>
        <v>0</v>
      </c>
      <c r="O27" s="21">
        <f t="shared" si="11"/>
        <v>0</v>
      </c>
    </row>
    <row r="28" spans="1:15" ht="21.75" customHeight="1">
      <c r="A28" s="109" t="s">
        <v>30</v>
      </c>
      <c r="B28" s="110"/>
      <c r="C28" s="110"/>
      <c r="D28" s="110"/>
      <c r="E28" s="110"/>
      <c r="F28" s="110"/>
      <c r="G28" s="110"/>
      <c r="H28" s="110"/>
      <c r="I28" s="110"/>
      <c r="J28" s="110"/>
      <c r="K28" s="110"/>
      <c r="L28" s="111"/>
      <c r="M28" s="31">
        <f>SUM(M8:M27)</f>
        <v>0</v>
      </c>
      <c r="N28" s="31">
        <f>SUM(N8:N27)</f>
        <v>0</v>
      </c>
      <c r="O28" s="31">
        <f>SUM(O8:O27)</f>
        <v>0</v>
      </c>
    </row>
    <row r="29" spans="1:15" ht="14.4">
      <c r="A29" s="60" t="s">
        <v>8</v>
      </c>
      <c r="B29" s="60"/>
      <c r="C29" s="60"/>
      <c r="D29" s="60"/>
      <c r="E29" s="60"/>
      <c r="F29" s="60"/>
      <c r="G29" s="60"/>
      <c r="H29" s="60"/>
      <c r="I29" s="61"/>
      <c r="J29" s="60"/>
      <c r="K29" s="60"/>
      <c r="L29" s="60"/>
      <c r="M29" s="60"/>
      <c r="N29" s="60"/>
      <c r="O29" s="60"/>
    </row>
    <row r="30" spans="1:15" ht="10.199999999999999" customHeight="1">
      <c r="A30" s="60"/>
      <c r="B30" s="60"/>
      <c r="C30" s="60"/>
      <c r="D30" s="60"/>
      <c r="E30" s="60"/>
      <c r="F30" s="60"/>
      <c r="G30" s="60"/>
      <c r="H30" s="60"/>
      <c r="I30" s="61"/>
      <c r="J30" s="60"/>
      <c r="K30" s="60"/>
      <c r="L30" s="60"/>
      <c r="M30" s="60"/>
      <c r="N30" s="60"/>
      <c r="O30" s="60"/>
    </row>
    <row r="31" spans="1:15">
      <c r="A31" s="99" t="s">
        <v>123</v>
      </c>
      <c r="B31" s="99"/>
      <c r="C31" s="99"/>
      <c r="D31" s="99"/>
      <c r="E31" s="99"/>
      <c r="F31" s="99"/>
      <c r="G31" s="99"/>
      <c r="H31" s="99"/>
      <c r="I31" s="99"/>
      <c r="J31" s="99"/>
      <c r="K31" s="99"/>
      <c r="L31" s="99"/>
      <c r="M31" s="99"/>
      <c r="N31" s="99"/>
      <c r="O31" s="99"/>
    </row>
    <row r="32" spans="1:15">
      <c r="A32" s="98" t="s">
        <v>38</v>
      </c>
      <c r="B32" s="98"/>
      <c r="C32" s="98"/>
      <c r="D32" s="98"/>
      <c r="E32" s="98"/>
      <c r="F32" s="98"/>
      <c r="G32" s="98"/>
      <c r="H32" s="98"/>
      <c r="I32" s="98"/>
      <c r="J32" s="62"/>
      <c r="K32" s="62"/>
      <c r="L32" s="62"/>
      <c r="M32" s="62"/>
      <c r="N32" s="62"/>
      <c r="O32" s="62"/>
    </row>
    <row r="33" spans="1:15" ht="14.4">
      <c r="A33" s="58" t="s">
        <v>37</v>
      </c>
      <c r="B33" s="58"/>
      <c r="C33" s="58"/>
      <c r="D33" s="58"/>
      <c r="E33" s="58"/>
      <c r="F33" s="58"/>
      <c r="G33" s="58"/>
      <c r="H33" s="58"/>
      <c r="I33" s="59"/>
      <c r="J33" s="58"/>
      <c r="K33" s="58"/>
      <c r="L33" s="58"/>
      <c r="M33" s="58"/>
      <c r="N33" s="58"/>
      <c r="O33" s="58"/>
    </row>
    <row r="34" spans="1:15" ht="14.4">
      <c r="A34" s="120" t="s">
        <v>88</v>
      </c>
      <c r="B34" s="120"/>
      <c r="C34" s="120"/>
      <c r="D34" s="120"/>
      <c r="E34" s="120"/>
      <c r="F34" s="120"/>
      <c r="G34" s="120"/>
      <c r="H34" s="120"/>
      <c r="I34" s="120"/>
      <c r="J34" s="120"/>
      <c r="K34" s="120"/>
      <c r="L34" s="60"/>
      <c r="M34" s="60"/>
      <c r="N34" s="60"/>
      <c r="O34" s="60"/>
    </row>
    <row r="35" spans="1:15" ht="14.4">
      <c r="A35" s="104"/>
      <c r="B35" s="106"/>
      <c r="C35" s="106"/>
      <c r="D35" s="106"/>
      <c r="E35" s="106"/>
      <c r="F35" s="106"/>
      <c r="G35" s="106"/>
      <c r="H35" s="106"/>
      <c r="I35" s="106"/>
      <c r="J35" s="106"/>
      <c r="K35" s="106"/>
    </row>
    <row r="38" spans="1:15" ht="14.4">
      <c r="J38" s="40" t="s">
        <v>78</v>
      </c>
      <c r="K38" s="40"/>
      <c r="L38" s="40"/>
      <c r="M38" s="40"/>
      <c r="N38" s="40"/>
    </row>
    <row r="39" spans="1:15" ht="14.4">
      <c r="J39" s="40" t="s">
        <v>79</v>
      </c>
      <c r="K39" s="40"/>
      <c r="L39" s="40"/>
      <c r="M39" s="40"/>
      <c r="N39" s="40"/>
    </row>
  </sheetData>
  <mergeCells count="22">
    <mergeCell ref="K5:K6"/>
    <mergeCell ref="L5:L6"/>
    <mergeCell ref="E5:E6"/>
    <mergeCell ref="F1:I1"/>
    <mergeCell ref="L1:O1"/>
    <mergeCell ref="G5:G6"/>
    <mergeCell ref="C5:C6"/>
    <mergeCell ref="A32:I32"/>
    <mergeCell ref="A31:O31"/>
    <mergeCell ref="A34:K34"/>
    <mergeCell ref="A35:K35"/>
    <mergeCell ref="M5:M6"/>
    <mergeCell ref="N5:N6"/>
    <mergeCell ref="O5:O6"/>
    <mergeCell ref="A28:L28"/>
    <mergeCell ref="A5:A6"/>
    <mergeCell ref="B5:B6"/>
    <mergeCell ref="D5:D6"/>
    <mergeCell ref="F5:F6"/>
    <mergeCell ref="H5:H6"/>
    <mergeCell ref="I5:I6"/>
    <mergeCell ref="J5:J6"/>
  </mergeCells>
  <pageMargins left="0" right="0" top="0.15748031496062992" bottom="0.15748031496062992" header="0.31496062992125984" footer="0.31496062992125984"/>
  <pageSetup paperSize="8" scale="63"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Arkusze</vt:lpstr>
      </vt:variant>
      <vt:variant>
        <vt:i4>6</vt:i4>
      </vt:variant>
    </vt:vector>
  </HeadingPairs>
  <TitlesOfParts>
    <vt:vector size="6" baseType="lpstr">
      <vt:lpstr>pakiet nr 1</vt:lpstr>
      <vt:lpstr>pakiet nr 2</vt:lpstr>
      <vt:lpstr>pakiet nr 3</vt:lpstr>
      <vt:lpstr>pakier nr 4</vt:lpstr>
      <vt:lpstr>pakiet nr 5</vt:lpstr>
      <vt:lpstr>pakiet nr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Zespol Szkol</dc:creator>
  <cp:lastModifiedBy>Anna Szadkowska</cp:lastModifiedBy>
  <cp:lastPrinted>2021-08-11T07:05:01Z</cp:lastPrinted>
  <dcterms:created xsi:type="dcterms:W3CDTF">2015-10-22T12:36:00Z</dcterms:created>
  <dcterms:modified xsi:type="dcterms:W3CDTF">2021-09-06T16:20:13Z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1033-9.1.0.4746</vt:lpwstr>
  </property>
</Properties>
</file>